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440" windowHeight="12015" activeTab="0"/>
  </bookViews>
  <sheets>
    <sheet name="HTT" sheetId="1" r:id="rId1"/>
  </sheets>
  <definedNames>
    <definedName name="_xlnm.Print_Area" localSheetId="0">'HTT'!$A$1:$V$60</definedName>
  </definedNames>
  <calcPr fullCalcOnLoad="1"/>
</workbook>
</file>

<file path=xl/sharedStrings.xml><?xml version="1.0" encoding="utf-8"?>
<sst xmlns="http://schemas.openxmlformats.org/spreadsheetml/2006/main" count="150" uniqueCount="72">
  <si>
    <t>A. OPĆEOBRAZOVNI DIO</t>
  </si>
  <si>
    <t>MODUL</t>
  </si>
  <si>
    <t>PREDMETI</t>
  </si>
  <si>
    <t>Broj sati (godišnje i tjedno - teorija, vježbe i praktična nastava) i broj kreditnih bodova</t>
  </si>
  <si>
    <t>1 godina</t>
  </si>
  <si>
    <t>2 godina</t>
  </si>
  <si>
    <t>3 godina</t>
  </si>
  <si>
    <t>4 godina</t>
  </si>
  <si>
    <t xml:space="preserve">godišnje </t>
  </si>
  <si>
    <t>tjedno</t>
  </si>
  <si>
    <t>T</t>
  </si>
  <si>
    <t>V</t>
  </si>
  <si>
    <t>PN</t>
  </si>
  <si>
    <t>OPĆEOBRAZOVNI MODUL</t>
  </si>
  <si>
    <t>HRVATSKI JEZIK</t>
  </si>
  <si>
    <t>I.STRANI JEZIK</t>
  </si>
  <si>
    <t>II.STRANI JEZIK</t>
  </si>
  <si>
    <t>POVIJEST</t>
  </si>
  <si>
    <t>TZK</t>
  </si>
  <si>
    <t>MATEMATIKA</t>
  </si>
  <si>
    <t>RAČUNALSTVO</t>
  </si>
  <si>
    <t>GEOGRAFIJA</t>
  </si>
  <si>
    <t>POLITIKA I GOSPODARSTVO</t>
  </si>
  <si>
    <t>UKUPNO SATI/BODOVA A.</t>
  </si>
  <si>
    <t>UDIO OPĆEOBRAZOVNIH PREDMETA/BODOVA U UKUPNOM FONDU %</t>
  </si>
  <si>
    <t>B. POSEBNI STRUKOVNI DIO</t>
  </si>
  <si>
    <t>B1. OBVEZNI
 STRUKOVNI
 MODULI</t>
  </si>
  <si>
    <t xml:space="preserve">M1.POSLOVNO KOMUNICIRANJE </t>
  </si>
  <si>
    <t>Poslovna psihologija</t>
  </si>
  <si>
    <t xml:space="preserve">M2.OSNOVE POSLOVANJA U TURIZMU   </t>
  </si>
  <si>
    <t>Osnove turizma</t>
  </si>
  <si>
    <t>Osnove marketinga u turizmu</t>
  </si>
  <si>
    <t xml:space="preserve">M3.OSNOVE GOSPODARSTVA        </t>
  </si>
  <si>
    <t>Osnove statistike</t>
  </si>
  <si>
    <t>Osnove knjigovodstva</t>
  </si>
  <si>
    <t xml:space="preserve">M4.HOTELSKO POSLOVANJE              </t>
  </si>
  <si>
    <t>Osnove ugostiteljskog poslovanja, HIP  sa praktičnom primjenom</t>
  </si>
  <si>
    <t>Hotelsko poslovanje</t>
  </si>
  <si>
    <t>Poslovanje prijamnog odjela sa PN</t>
  </si>
  <si>
    <t>M5.POSLOVANJE PUTNIČKIH AGENCIJA</t>
  </si>
  <si>
    <t>M6.DESTINACIJSKI MENADŽMENT</t>
  </si>
  <si>
    <t>Destinacijski menadžment</t>
  </si>
  <si>
    <t xml:space="preserve">M10.PRIMJENA ZNANJA I VJEŠTINA U PRAKSI </t>
  </si>
  <si>
    <t>Praktična nastava</t>
  </si>
  <si>
    <r>
      <t xml:space="preserve">UKUPNO SATI / ECVET BODOVA  </t>
    </r>
    <r>
      <rPr>
        <b/>
        <sz val="10"/>
        <rFont val="Arial Narrow"/>
        <family val="2"/>
      </rPr>
      <t>B1.</t>
    </r>
  </si>
  <si>
    <t>UDIO OBVEZNIH STRUKOVNIH PREDMETA / BODOVA U UKUPNOM FONDU %</t>
  </si>
  <si>
    <t>B2. IZBORNI
 STRUKOVNI
 MODULI</t>
  </si>
  <si>
    <t xml:space="preserve">M8.PODUZETNIŠTVO U PRAKSI-VJEŽBENIČKA TVRTKA </t>
  </si>
  <si>
    <t>Poduzetništvo u praksi</t>
  </si>
  <si>
    <t xml:space="preserve">M9.STRANI JEZIK  </t>
  </si>
  <si>
    <t>UKUPNO SATI/ECVET BODOVA B2.</t>
  </si>
  <si>
    <t>UDIO IZBORNIH STRUKOVNIH PREDMETA / ECVET BODOVA U UKUPNOM FONDU %</t>
  </si>
  <si>
    <r>
      <t xml:space="preserve">UKUPNO SATI /ECVET BODOVI  </t>
    </r>
    <r>
      <rPr>
        <b/>
        <sz val="10"/>
        <rFont val="Arial Narrow"/>
        <family val="2"/>
      </rPr>
      <t>B1. + B2.</t>
    </r>
  </si>
  <si>
    <t>UDIO STRUKOVNIH PREDMETA / BODOVA U UKUPNOM FONDU %</t>
  </si>
  <si>
    <t>C. ZAVRŠNI RAD</t>
  </si>
  <si>
    <t>UKUPNO SATI/ECVET BODOVA C.</t>
  </si>
  <si>
    <t>UKUPNO SATI/ECVET BODOVA A.+B.+C</t>
  </si>
  <si>
    <t>Kreditni bodovi</t>
  </si>
  <si>
    <t>NASTAVNI PLAN HOTELIJERSKO-TURISTIČKI TEHNIČAR</t>
  </si>
  <si>
    <t>SK 98</t>
  </si>
  <si>
    <t>SK 18</t>
  </si>
  <si>
    <t>Strani jezik u funkciji struke 1</t>
  </si>
  <si>
    <t>Strani jezik u funkciji struke 2</t>
  </si>
  <si>
    <t>VJERONAUK / ETIKA</t>
  </si>
  <si>
    <t>Turističlko zakonodavstvo - pravo u turizmu</t>
  </si>
  <si>
    <t>Organizacija poslovanja u turizmu</t>
  </si>
  <si>
    <t>Poslovne komunikacije s prezentacijskim vještinama</t>
  </si>
  <si>
    <t>Atrakcijska osnova turizma - KPB</t>
  </si>
  <si>
    <t xml:space="preserve">Atrakcijska osnova turizma </t>
  </si>
  <si>
    <t>Osnove poslovanja turističkih agencija</t>
  </si>
  <si>
    <t>Razvoj i provedba proizvoda/usluga turističkih agencija - I i II dio</t>
  </si>
  <si>
    <t>Osnove poduzetništva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</si>
</sst>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/>
      <right style="thin"/>
      <top/>
      <bottom style="double"/>
    </border>
    <border>
      <left/>
      <right style="thin"/>
      <top style="double"/>
      <bottom style="double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double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62">
      <alignment/>
      <protection/>
    </xf>
    <xf numFmtId="0" fontId="5" fillId="0" borderId="10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vertical="center"/>
      <protection/>
    </xf>
    <xf numFmtId="0" fontId="8" fillId="0" borderId="12" xfId="62" applyFont="1" applyBorder="1" applyAlignment="1">
      <alignment horizontal="center"/>
      <protection/>
    </xf>
    <xf numFmtId="0" fontId="8" fillId="0" borderId="13" xfId="62" applyFont="1" applyBorder="1" applyAlignment="1">
      <alignment horizontal="center"/>
      <protection/>
    </xf>
    <xf numFmtId="0" fontId="8" fillId="0" borderId="14" xfId="62" applyFont="1" applyBorder="1" applyAlignment="1">
      <alignment horizontal="center"/>
      <protection/>
    </xf>
    <xf numFmtId="0" fontId="8" fillId="0" borderId="15" xfId="62" applyFont="1" applyBorder="1" applyAlignment="1">
      <alignment horizontal="center"/>
      <protection/>
    </xf>
    <xf numFmtId="0" fontId="8" fillId="0" borderId="16" xfId="62" applyFont="1" applyBorder="1" applyAlignment="1">
      <alignment horizontal="center"/>
      <protection/>
    </xf>
    <xf numFmtId="0" fontId="8" fillId="0" borderId="17" xfId="62" applyFont="1" applyBorder="1" applyAlignment="1">
      <alignment vertical="center"/>
      <protection/>
    </xf>
    <xf numFmtId="0" fontId="8" fillId="0" borderId="18" xfId="62" applyFont="1" applyBorder="1" applyAlignment="1">
      <alignment horizontal="center"/>
      <protection/>
    </xf>
    <xf numFmtId="0" fontId="8" fillId="0" borderId="19" xfId="62" applyFont="1" applyBorder="1" applyAlignment="1">
      <alignment horizontal="center"/>
      <protection/>
    </xf>
    <xf numFmtId="0" fontId="8" fillId="0" borderId="20" xfId="62" applyFont="1" applyBorder="1" applyAlignment="1">
      <alignment horizontal="center"/>
      <protection/>
    </xf>
    <xf numFmtId="0" fontId="8" fillId="0" borderId="21" xfId="62" applyFont="1" applyBorder="1" applyAlignment="1">
      <alignment horizontal="center"/>
      <protection/>
    </xf>
    <xf numFmtId="0" fontId="8" fillId="0" borderId="22" xfId="62" applyFont="1" applyBorder="1" applyAlignment="1">
      <alignment vertical="center"/>
      <protection/>
    </xf>
    <xf numFmtId="0" fontId="8" fillId="0" borderId="23" xfId="62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8" fillId="0" borderId="24" xfId="62" applyFont="1" applyBorder="1" applyAlignment="1">
      <alignment horizontal="center"/>
      <protection/>
    </xf>
    <xf numFmtId="0" fontId="8" fillId="0" borderId="25" xfId="62" applyFont="1" applyBorder="1" applyAlignment="1">
      <alignment horizontal="center"/>
      <protection/>
    </xf>
    <xf numFmtId="0" fontId="8" fillId="0" borderId="26" xfId="62" applyFont="1" applyBorder="1" applyAlignment="1">
      <alignment horizontal="center"/>
      <protection/>
    </xf>
    <xf numFmtId="0" fontId="8" fillId="0" borderId="27" xfId="62" applyFont="1" applyBorder="1" applyAlignment="1">
      <alignment horizontal="center"/>
      <protection/>
    </xf>
    <xf numFmtId="0" fontId="9" fillId="0" borderId="0" xfId="62" applyFont="1">
      <alignment/>
      <protection/>
    </xf>
    <xf numFmtId="0" fontId="8" fillId="0" borderId="0" xfId="62" applyFont="1">
      <alignment/>
      <protection/>
    </xf>
    <xf numFmtId="0" fontId="7" fillId="33" borderId="28" xfId="62" applyFont="1" applyFill="1" applyBorder="1" applyAlignment="1">
      <alignment horizontal="center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7" fillId="33" borderId="31" xfId="62" applyFont="1" applyFill="1" applyBorder="1" applyAlignment="1">
      <alignment horizontal="center" vertical="center"/>
      <protection/>
    </xf>
    <xf numFmtId="0" fontId="7" fillId="33" borderId="32" xfId="62" applyFont="1" applyFill="1" applyBorder="1" applyAlignment="1">
      <alignment horizontal="center" vertical="center"/>
      <protection/>
    </xf>
    <xf numFmtId="10" fontId="10" fillId="33" borderId="32" xfId="65" applyNumberFormat="1" applyFont="1" applyFill="1" applyBorder="1" applyAlignment="1">
      <alignment vertical="center"/>
    </xf>
    <xf numFmtId="0" fontId="9" fillId="0" borderId="33" xfId="62" applyFont="1" applyBorder="1" applyAlignment="1">
      <alignment horizontal="left" vertical="top" wrapText="1"/>
      <protection/>
    </xf>
    <xf numFmtId="0" fontId="9" fillId="0" borderId="34" xfId="62" applyFont="1" applyBorder="1" applyAlignment="1">
      <alignment horizontal="left" vertical="top" wrapText="1"/>
      <protection/>
    </xf>
    <xf numFmtId="0" fontId="7" fillId="33" borderId="35" xfId="62" applyFont="1" applyFill="1" applyBorder="1" applyAlignment="1">
      <alignment horizontal="center" vertical="center"/>
      <protection/>
    </xf>
    <xf numFmtId="0" fontId="7" fillId="33" borderId="36" xfId="62" applyFont="1" applyFill="1" applyBorder="1" applyAlignment="1">
      <alignment horizontal="center" vertical="center"/>
      <protection/>
    </xf>
    <xf numFmtId="10" fontId="10" fillId="33" borderId="32" xfId="65" applyNumberFormat="1" applyFont="1" applyFill="1" applyBorder="1" applyAlignment="1">
      <alignment horizontal="center" vertical="center"/>
    </xf>
    <xf numFmtId="0" fontId="2" fillId="0" borderId="37" xfId="62" applyBorder="1">
      <alignment/>
      <protection/>
    </xf>
    <xf numFmtId="0" fontId="2" fillId="0" borderId="0" xfId="62" applyBorder="1">
      <alignment/>
      <protection/>
    </xf>
    <xf numFmtId="0" fontId="2" fillId="0" borderId="38" xfId="62" applyBorder="1">
      <alignment/>
      <protection/>
    </xf>
    <xf numFmtId="0" fontId="4" fillId="34" borderId="39" xfId="62" applyFont="1" applyFill="1" applyBorder="1" applyAlignment="1">
      <alignment horizontal="left" vertical="center"/>
      <protection/>
    </xf>
    <xf numFmtId="0" fontId="4" fillId="34" borderId="40" xfId="62" applyFont="1" applyFill="1" applyBorder="1" applyAlignment="1">
      <alignment horizontal="left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 wrapText="1"/>
      <protection/>
    </xf>
    <xf numFmtId="0" fontId="8" fillId="0" borderId="40" xfId="62" applyFont="1" applyBorder="1" applyAlignment="1">
      <alignment horizontal="center" vertical="center"/>
      <protection/>
    </xf>
    <xf numFmtId="0" fontId="2" fillId="0" borderId="0" xfId="62" applyFont="1">
      <alignment/>
      <protection/>
    </xf>
    <xf numFmtId="0" fontId="7" fillId="34" borderId="42" xfId="62" applyFont="1" applyFill="1" applyBorder="1" applyAlignment="1">
      <alignment horizontal="center" vertical="center" wrapText="1"/>
      <protection/>
    </xf>
    <xf numFmtId="0" fontId="7" fillId="34" borderId="30" xfId="62" applyFont="1" applyFill="1" applyBorder="1" applyAlignment="1">
      <alignment horizontal="center" vertical="center" wrapText="1"/>
      <protection/>
    </xf>
    <xf numFmtId="0" fontId="7" fillId="34" borderId="42" xfId="62" applyFont="1" applyFill="1" applyBorder="1" applyAlignment="1">
      <alignment horizontal="center" vertical="center"/>
      <protection/>
    </xf>
    <xf numFmtId="0" fontId="7" fillId="34" borderId="43" xfId="62" applyFont="1" applyFill="1" applyBorder="1" applyAlignment="1">
      <alignment horizontal="center" vertical="center"/>
      <protection/>
    </xf>
    <xf numFmtId="0" fontId="7" fillId="34" borderId="36" xfId="62" applyFont="1" applyFill="1" applyBorder="1" applyAlignment="1">
      <alignment horizontal="center" vertical="center"/>
      <protection/>
    </xf>
    <xf numFmtId="0" fontId="7" fillId="34" borderId="29" xfId="62" applyFont="1" applyFill="1" applyBorder="1" applyAlignment="1">
      <alignment horizontal="center" vertical="center"/>
      <protection/>
    </xf>
    <xf numFmtId="0" fontId="7" fillId="34" borderId="44" xfId="62" applyFont="1" applyFill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46" xfId="62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vertical="center"/>
      <protection/>
    </xf>
    <xf numFmtId="0" fontId="9" fillId="0" borderId="53" xfId="62" applyFont="1" applyBorder="1" applyAlignment="1">
      <alignment vertical="center" wrapText="1"/>
      <protection/>
    </xf>
    <xf numFmtId="0" fontId="9" fillId="0" borderId="52" xfId="62" applyFont="1" applyBorder="1" applyAlignment="1">
      <alignment vertical="center" shrinkToFit="1"/>
      <protection/>
    </xf>
    <xf numFmtId="0" fontId="9" fillId="0" borderId="53" xfId="62" applyFont="1" applyBorder="1" applyAlignment="1">
      <alignment vertical="center" shrinkToFit="1"/>
      <protection/>
    </xf>
    <xf numFmtId="0" fontId="9" fillId="0" borderId="54" xfId="62" applyFont="1" applyBorder="1" applyAlignment="1">
      <alignment vertical="center" shrinkToFit="1"/>
      <protection/>
    </xf>
    <xf numFmtId="0" fontId="9" fillId="0" borderId="30" xfId="62" applyFont="1" applyBorder="1" applyAlignment="1">
      <alignment vertical="center" shrinkToFit="1"/>
      <protection/>
    </xf>
    <xf numFmtId="0" fontId="48" fillId="0" borderId="0" xfId="62" applyFont="1">
      <alignment/>
      <protection/>
    </xf>
    <xf numFmtId="0" fontId="9" fillId="0" borderId="40" xfId="62" applyFont="1" applyBorder="1" applyAlignment="1">
      <alignment vertical="center" wrapText="1" shrinkToFit="1"/>
      <protection/>
    </xf>
    <xf numFmtId="0" fontId="9" fillId="0" borderId="52" xfId="62" applyFont="1" applyBorder="1" applyAlignment="1">
      <alignment vertical="center" wrapText="1"/>
      <protection/>
    </xf>
    <xf numFmtId="0" fontId="9" fillId="0" borderId="55" xfId="62" applyFont="1" applyBorder="1" applyAlignment="1">
      <alignment vertical="center" shrinkToFit="1"/>
      <protection/>
    </xf>
    <xf numFmtId="0" fontId="9" fillId="0" borderId="17" xfId="62" applyFont="1" applyBorder="1" applyAlignment="1">
      <alignment vertical="center" shrinkToFit="1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56" xfId="62" applyFont="1" applyBorder="1" applyAlignment="1">
      <alignment vertical="center" wrapText="1" shrinkToFit="1"/>
      <protection/>
    </xf>
    <xf numFmtId="0" fontId="9" fillId="0" borderId="0" xfId="62" applyFont="1" applyBorder="1" applyAlignment="1">
      <alignment vertical="center" wrapText="1" shrinkToFit="1"/>
      <protection/>
    </xf>
    <xf numFmtId="0" fontId="8" fillId="0" borderId="57" xfId="62" applyFont="1" applyBorder="1" applyAlignment="1">
      <alignment horizontal="center" vertical="center"/>
      <protection/>
    </xf>
    <xf numFmtId="10" fontId="10" fillId="33" borderId="39" xfId="65" applyNumberFormat="1" applyFont="1" applyFill="1" applyBorder="1" applyAlignment="1">
      <alignment horizontal="center" vertical="center"/>
    </xf>
    <xf numFmtId="10" fontId="10" fillId="33" borderId="40" xfId="65" applyNumberFormat="1" applyFont="1" applyFill="1" applyBorder="1" applyAlignment="1">
      <alignment horizontal="center" vertical="center"/>
    </xf>
    <xf numFmtId="10" fontId="10" fillId="33" borderId="45" xfId="65" applyNumberFormat="1" applyFont="1" applyFill="1" applyBorder="1" applyAlignment="1">
      <alignment horizontal="center" vertical="center"/>
    </xf>
    <xf numFmtId="0" fontId="7" fillId="33" borderId="39" xfId="62" applyFont="1" applyFill="1" applyBorder="1" applyAlignment="1">
      <alignment horizontal="left" vertical="center" wrapText="1"/>
      <protection/>
    </xf>
    <xf numFmtId="0" fontId="7" fillId="33" borderId="41" xfId="62" applyFont="1" applyFill="1" applyBorder="1" applyAlignment="1">
      <alignment horizontal="left" vertical="center" wrapText="1"/>
      <protection/>
    </xf>
    <xf numFmtId="0" fontId="10" fillId="33" borderId="39" xfId="62" applyFont="1" applyFill="1" applyBorder="1" applyAlignment="1">
      <alignment horizontal="left" vertical="center" wrapText="1"/>
      <protection/>
    </xf>
    <xf numFmtId="0" fontId="10" fillId="33" borderId="40" xfId="62" applyFont="1" applyFill="1" applyBorder="1" applyAlignment="1">
      <alignment horizontal="left" vertical="center" wrapText="1"/>
      <protection/>
    </xf>
    <xf numFmtId="0" fontId="7" fillId="33" borderId="40" xfId="62" applyFont="1" applyFill="1" applyBorder="1" applyAlignment="1">
      <alignment horizontal="left" vertical="center" wrapText="1"/>
      <protection/>
    </xf>
    <xf numFmtId="0" fontId="5" fillId="0" borderId="58" xfId="62" applyFont="1" applyBorder="1" applyAlignment="1">
      <alignment horizontal="center" vertical="center"/>
      <protection/>
    </xf>
    <xf numFmtId="0" fontId="5" fillId="0" borderId="59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horizontal="center" vertical="center"/>
      <protection/>
    </xf>
    <xf numFmtId="0" fontId="6" fillId="0" borderId="61" xfId="62" applyFont="1" applyBorder="1" applyAlignment="1">
      <alignment horizontal="center" vertical="center" textRotation="90" wrapText="1"/>
      <protection/>
    </xf>
    <xf numFmtId="0" fontId="6" fillId="0" borderId="32" xfId="62" applyFont="1" applyBorder="1" applyAlignment="1">
      <alignment horizontal="center" vertical="center" textRotation="90" wrapText="1"/>
      <protection/>
    </xf>
    <xf numFmtId="0" fontId="5" fillId="0" borderId="62" xfId="62" applyFont="1" applyBorder="1" applyAlignment="1">
      <alignment horizontal="center" vertical="center" textRotation="90" wrapText="1"/>
      <protection/>
    </xf>
    <xf numFmtId="0" fontId="5" fillId="0" borderId="35" xfId="62" applyFont="1" applyBorder="1" applyAlignment="1">
      <alignment horizontal="center" vertical="center" textRotation="90" wrapText="1"/>
      <protection/>
    </xf>
    <xf numFmtId="0" fontId="5" fillId="0" borderId="63" xfId="62" applyFont="1" applyBorder="1" applyAlignment="1">
      <alignment horizontal="center" vertical="center" wrapText="1"/>
      <protection/>
    </xf>
    <xf numFmtId="0" fontId="5" fillId="0" borderId="64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/>
      <protection/>
    </xf>
    <xf numFmtId="0" fontId="5" fillId="0" borderId="40" xfId="62" applyFont="1" applyBorder="1" applyAlignment="1">
      <alignment horizontal="center"/>
      <protection/>
    </xf>
    <xf numFmtId="0" fontId="5" fillId="0" borderId="41" xfId="62" applyFont="1" applyBorder="1" applyAlignment="1">
      <alignment horizontal="center"/>
      <protection/>
    </xf>
    <xf numFmtId="0" fontId="9" fillId="0" borderId="37" xfId="62" applyFont="1" applyBorder="1" applyAlignment="1">
      <alignment horizontal="left" vertical="top" wrapText="1"/>
      <protection/>
    </xf>
    <xf numFmtId="0" fontId="9" fillId="0" borderId="42" xfId="62" applyFont="1" applyBorder="1" applyAlignment="1">
      <alignment horizontal="left" vertical="top" wrapText="1"/>
      <protection/>
    </xf>
    <xf numFmtId="0" fontId="9" fillId="0" borderId="64" xfId="62" applyFont="1" applyBorder="1" applyAlignment="1">
      <alignment horizontal="left" vertical="top" wrapText="1"/>
      <protection/>
    </xf>
    <xf numFmtId="0" fontId="9" fillId="0" borderId="64" xfId="62" applyFont="1" applyBorder="1" applyAlignment="1">
      <alignment vertical="top"/>
      <protection/>
    </xf>
    <xf numFmtId="0" fontId="9" fillId="0" borderId="63" xfId="62" applyFont="1" applyBorder="1" applyAlignment="1">
      <alignment horizontal="left" vertical="top" wrapText="1"/>
      <protection/>
    </xf>
    <xf numFmtId="0" fontId="9" fillId="0" borderId="33" xfId="62" applyFont="1" applyBorder="1" applyAlignment="1">
      <alignment horizontal="left" vertical="top" wrapText="1"/>
      <protection/>
    </xf>
    <xf numFmtId="0" fontId="4" fillId="34" borderId="39" xfId="62" applyFont="1" applyFill="1" applyBorder="1" applyAlignment="1">
      <alignment horizontal="left" vertical="center"/>
      <protection/>
    </xf>
    <xf numFmtId="0" fontId="4" fillId="34" borderId="40" xfId="62" applyFont="1" applyFill="1" applyBorder="1" applyAlignment="1">
      <alignment horizontal="left" vertical="center"/>
      <protection/>
    </xf>
    <xf numFmtId="0" fontId="4" fillId="34" borderId="41" xfId="62" applyFont="1" applyFill="1" applyBorder="1" applyAlignment="1">
      <alignment horizontal="left" vertical="center"/>
      <protection/>
    </xf>
    <xf numFmtId="0" fontId="5" fillId="0" borderId="65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7" fillId="0" borderId="63" xfId="62" applyFont="1" applyBorder="1" applyAlignment="1">
      <alignment horizontal="center" vertical="center" textRotation="90"/>
      <protection/>
    </xf>
    <xf numFmtId="0" fontId="7" fillId="0" borderId="64" xfId="62" applyFont="1" applyBorder="1" applyAlignment="1">
      <alignment horizontal="center" vertical="center" textRotation="90"/>
      <protection/>
    </xf>
    <xf numFmtId="0" fontId="3" fillId="0" borderId="30" xfId="62" applyFont="1" applyBorder="1" applyAlignment="1">
      <alignment horizontal="center" vertical="center"/>
      <protection/>
    </xf>
    <xf numFmtId="0" fontId="5" fillId="0" borderId="63" xfId="62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no 2" xfId="59"/>
    <cellStyle name="Normalno 3" xfId="60"/>
    <cellStyle name="Normalno 4" xfId="61"/>
    <cellStyle name="Normalno 5" xfId="62"/>
    <cellStyle name="Note" xfId="63"/>
    <cellStyle name="Output" xfId="64"/>
    <cellStyle name="Percent" xfId="65"/>
    <cellStyle name="Percent 2" xfId="66"/>
    <cellStyle name="Percent 3" xfId="67"/>
    <cellStyle name="Postotak 2" xfId="68"/>
    <cellStyle name="Postotak 3" xfId="69"/>
    <cellStyle name="Postotak 4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136" zoomScaleNormal="136" zoomScaleSheetLayoutView="115" zoomScalePageLayoutView="0" workbookViewId="0" topLeftCell="B49">
      <selection activeCell="F67" sqref="F67"/>
    </sheetView>
  </sheetViews>
  <sheetFormatPr defaultColWidth="9.140625" defaultRowHeight="15"/>
  <cols>
    <col min="1" max="1" width="20.28125" style="1" customWidth="1"/>
    <col min="2" max="2" width="28.8515625" style="1" customWidth="1"/>
    <col min="3" max="6" width="4.57421875" style="1" customWidth="1"/>
    <col min="7" max="7" width="5.57421875" style="1" customWidth="1"/>
    <col min="8" max="8" width="4.7109375" style="1" customWidth="1"/>
    <col min="9" max="11" width="4.57421875" style="1" customWidth="1"/>
    <col min="12" max="12" width="5.57421875" style="1" customWidth="1"/>
    <col min="13" max="13" width="4.7109375" style="1" customWidth="1"/>
    <col min="14" max="16" width="4.57421875" style="1" customWidth="1"/>
    <col min="17" max="17" width="5.8515625" style="1" customWidth="1"/>
    <col min="18" max="21" width="4.57421875" style="1" customWidth="1"/>
    <col min="22" max="22" width="6.00390625" style="1" customWidth="1"/>
    <col min="23" max="16384" width="9.140625" style="1" customWidth="1"/>
  </cols>
  <sheetData>
    <row r="1" spans="1:22" ht="21.75" customHeight="1" thickBot="1">
      <c r="A1" s="127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9.5" customHeight="1" thickBot="1" thickTop="1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</row>
    <row r="3" spans="1:22" ht="19.5" customHeight="1" thickBot="1" thickTop="1">
      <c r="A3" s="128" t="s">
        <v>1</v>
      </c>
      <c r="B3" s="122" t="s">
        <v>2</v>
      </c>
      <c r="C3" s="110" t="s">
        <v>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9.5" customHeight="1" thickBot="1" thickTop="1">
      <c r="A4" s="106"/>
      <c r="B4" s="123"/>
      <c r="C4" s="110" t="s">
        <v>4</v>
      </c>
      <c r="D4" s="111"/>
      <c r="E4" s="111"/>
      <c r="F4" s="111"/>
      <c r="G4" s="112"/>
      <c r="H4" s="110" t="s">
        <v>5</v>
      </c>
      <c r="I4" s="111"/>
      <c r="J4" s="111"/>
      <c r="K4" s="111"/>
      <c r="L4" s="112"/>
      <c r="M4" s="110" t="s">
        <v>6</v>
      </c>
      <c r="N4" s="111"/>
      <c r="O4" s="111"/>
      <c r="P4" s="111"/>
      <c r="Q4" s="112"/>
      <c r="R4" s="110" t="s">
        <v>7</v>
      </c>
      <c r="S4" s="111"/>
      <c r="T4" s="111"/>
      <c r="U4" s="111"/>
      <c r="V4" s="112"/>
    </row>
    <row r="5" spans="1:22" ht="19.5" customHeight="1" thickTop="1">
      <c r="A5" s="106"/>
      <c r="B5" s="123"/>
      <c r="C5" s="103" t="s">
        <v>8</v>
      </c>
      <c r="D5" s="98" t="s">
        <v>9</v>
      </c>
      <c r="E5" s="99"/>
      <c r="F5" s="100"/>
      <c r="G5" s="101" t="s">
        <v>57</v>
      </c>
      <c r="H5" s="103" t="s">
        <v>8</v>
      </c>
      <c r="I5" s="98" t="s">
        <v>9</v>
      </c>
      <c r="J5" s="99"/>
      <c r="K5" s="100"/>
      <c r="L5" s="101" t="s">
        <v>57</v>
      </c>
      <c r="M5" s="103" t="s">
        <v>8</v>
      </c>
      <c r="N5" s="98" t="s">
        <v>9</v>
      </c>
      <c r="O5" s="99"/>
      <c r="P5" s="100"/>
      <c r="Q5" s="101" t="s">
        <v>57</v>
      </c>
      <c r="R5" s="103" t="s">
        <v>8</v>
      </c>
      <c r="S5" s="98" t="s">
        <v>9</v>
      </c>
      <c r="T5" s="99"/>
      <c r="U5" s="100"/>
      <c r="V5" s="101" t="s">
        <v>57</v>
      </c>
    </row>
    <row r="6" spans="1:22" ht="13.5" customHeight="1" thickBot="1">
      <c r="A6" s="107"/>
      <c r="B6" s="124"/>
      <c r="C6" s="104"/>
      <c r="D6" s="2" t="s">
        <v>10</v>
      </c>
      <c r="E6" s="2" t="s">
        <v>11</v>
      </c>
      <c r="F6" s="2" t="s">
        <v>12</v>
      </c>
      <c r="G6" s="102"/>
      <c r="H6" s="104"/>
      <c r="I6" s="2" t="s">
        <v>10</v>
      </c>
      <c r="J6" s="2" t="s">
        <v>11</v>
      </c>
      <c r="K6" s="2" t="s">
        <v>12</v>
      </c>
      <c r="L6" s="102"/>
      <c r="M6" s="104"/>
      <c r="N6" s="2" t="s">
        <v>10</v>
      </c>
      <c r="O6" s="2" t="s">
        <v>11</v>
      </c>
      <c r="P6" s="2" t="s">
        <v>12</v>
      </c>
      <c r="Q6" s="102"/>
      <c r="R6" s="104"/>
      <c r="S6" s="2" t="s">
        <v>10</v>
      </c>
      <c r="T6" s="2" t="s">
        <v>11</v>
      </c>
      <c r="U6" s="2" t="s">
        <v>12</v>
      </c>
      <c r="V6" s="102"/>
    </row>
    <row r="7" spans="1:24" ht="14.25" thickTop="1">
      <c r="A7" s="125" t="s">
        <v>13</v>
      </c>
      <c r="B7" s="3" t="s">
        <v>14</v>
      </c>
      <c r="C7" s="4">
        <v>105</v>
      </c>
      <c r="D7" s="5">
        <v>3</v>
      </c>
      <c r="E7" s="5"/>
      <c r="F7" s="6"/>
      <c r="G7" s="7">
        <v>6</v>
      </c>
      <c r="H7" s="4">
        <f aca="true" t="shared" si="0" ref="H7:H15">I7*35</f>
        <v>105</v>
      </c>
      <c r="I7" s="6">
        <v>3</v>
      </c>
      <c r="J7" s="5"/>
      <c r="K7" s="6"/>
      <c r="L7" s="7">
        <v>6</v>
      </c>
      <c r="M7" s="4">
        <v>105</v>
      </c>
      <c r="N7" s="5">
        <v>3</v>
      </c>
      <c r="O7" s="5"/>
      <c r="P7" s="6"/>
      <c r="Q7" s="7">
        <v>6</v>
      </c>
      <c r="R7" s="4">
        <v>96</v>
      </c>
      <c r="S7" s="8">
        <v>3</v>
      </c>
      <c r="T7" s="5"/>
      <c r="U7" s="6"/>
      <c r="V7" s="7">
        <v>6</v>
      </c>
      <c r="X7" s="1">
        <f>SUM(G7+L7+Q7+V7)</f>
        <v>24</v>
      </c>
    </row>
    <row r="8" spans="1:24" ht="13.5">
      <c r="A8" s="126"/>
      <c r="B8" s="9" t="s">
        <v>15</v>
      </c>
      <c r="C8" s="4">
        <f aca="true" t="shared" si="1" ref="C8:C16">D8*35</f>
        <v>140</v>
      </c>
      <c r="D8" s="10">
        <v>4</v>
      </c>
      <c r="E8" s="10"/>
      <c r="F8" s="11"/>
      <c r="G8" s="12">
        <v>6</v>
      </c>
      <c r="H8" s="4">
        <f t="shared" si="0"/>
        <v>140</v>
      </c>
      <c r="I8" s="11">
        <v>4</v>
      </c>
      <c r="J8" s="10"/>
      <c r="K8" s="11"/>
      <c r="L8" s="12">
        <v>7</v>
      </c>
      <c r="M8" s="4">
        <f aca="true" t="shared" si="2" ref="M8:M16">N8*35</f>
        <v>105</v>
      </c>
      <c r="N8" s="10">
        <v>3</v>
      </c>
      <c r="O8" s="10"/>
      <c r="P8" s="11"/>
      <c r="Q8" s="12">
        <v>6</v>
      </c>
      <c r="R8" s="4">
        <f>S8*32</f>
        <v>96</v>
      </c>
      <c r="S8" s="13">
        <v>3</v>
      </c>
      <c r="T8" s="10"/>
      <c r="U8" s="11"/>
      <c r="V8" s="12">
        <v>6</v>
      </c>
      <c r="X8" s="1">
        <f aca="true" t="shared" si="3" ref="X8:X16">SUM(G8+L8+Q8+V8)</f>
        <v>25</v>
      </c>
    </row>
    <row r="9" spans="1:24" ht="13.5">
      <c r="A9" s="126"/>
      <c r="B9" s="9" t="s">
        <v>16</v>
      </c>
      <c r="C9" s="4">
        <f t="shared" si="1"/>
        <v>105</v>
      </c>
      <c r="D9" s="10">
        <v>3</v>
      </c>
      <c r="E9" s="10"/>
      <c r="F9" s="11"/>
      <c r="G9" s="12">
        <v>6</v>
      </c>
      <c r="H9" s="4">
        <f t="shared" si="0"/>
        <v>105</v>
      </c>
      <c r="I9" s="11">
        <v>3</v>
      </c>
      <c r="J9" s="10"/>
      <c r="K9" s="11"/>
      <c r="L9" s="12">
        <v>6</v>
      </c>
      <c r="M9" s="4">
        <f t="shared" si="2"/>
        <v>140</v>
      </c>
      <c r="N9" s="10">
        <v>4</v>
      </c>
      <c r="O9" s="10"/>
      <c r="P9" s="11"/>
      <c r="Q9" s="12">
        <v>7</v>
      </c>
      <c r="R9" s="4">
        <f>S9*32</f>
        <v>128</v>
      </c>
      <c r="S9" s="13">
        <v>4</v>
      </c>
      <c r="T9" s="10"/>
      <c r="U9" s="11"/>
      <c r="V9" s="12">
        <v>6</v>
      </c>
      <c r="X9" s="1">
        <f t="shared" si="3"/>
        <v>25</v>
      </c>
    </row>
    <row r="10" spans="1:24" ht="13.5">
      <c r="A10" s="126"/>
      <c r="B10" s="9" t="s">
        <v>17</v>
      </c>
      <c r="C10" s="4"/>
      <c r="D10" s="10"/>
      <c r="E10" s="10"/>
      <c r="F10" s="11"/>
      <c r="G10" s="12"/>
      <c r="H10" s="4">
        <v>70</v>
      </c>
      <c r="I10" s="11">
        <v>2</v>
      </c>
      <c r="J10" s="10"/>
      <c r="K10" s="11"/>
      <c r="L10" s="12">
        <v>3</v>
      </c>
      <c r="M10" s="4">
        <v>70</v>
      </c>
      <c r="N10" s="10">
        <v>2</v>
      </c>
      <c r="O10" s="10"/>
      <c r="P10" s="11"/>
      <c r="Q10" s="12">
        <v>3</v>
      </c>
      <c r="R10" s="4"/>
      <c r="S10" s="13"/>
      <c r="T10" s="10"/>
      <c r="U10" s="11"/>
      <c r="V10" s="12"/>
      <c r="X10" s="1">
        <f t="shared" si="3"/>
        <v>6</v>
      </c>
    </row>
    <row r="11" spans="1:24" ht="13.5">
      <c r="A11" s="126"/>
      <c r="B11" s="9" t="s">
        <v>63</v>
      </c>
      <c r="C11" s="4">
        <f t="shared" si="1"/>
        <v>35</v>
      </c>
      <c r="D11" s="10">
        <v>1</v>
      </c>
      <c r="E11" s="10"/>
      <c r="F11" s="11"/>
      <c r="G11" s="12">
        <v>2</v>
      </c>
      <c r="H11" s="4">
        <f t="shared" si="0"/>
        <v>35</v>
      </c>
      <c r="I11" s="11">
        <v>1</v>
      </c>
      <c r="J11" s="10"/>
      <c r="K11" s="11"/>
      <c r="L11" s="12">
        <v>2</v>
      </c>
      <c r="M11" s="4">
        <f t="shared" si="2"/>
        <v>35</v>
      </c>
      <c r="N11" s="10">
        <v>1</v>
      </c>
      <c r="O11" s="10"/>
      <c r="P11" s="11"/>
      <c r="Q11" s="12">
        <v>2</v>
      </c>
      <c r="R11" s="4">
        <f>S11*32</f>
        <v>32</v>
      </c>
      <c r="S11" s="13">
        <v>1</v>
      </c>
      <c r="T11" s="10"/>
      <c r="U11" s="11"/>
      <c r="V11" s="12">
        <v>2</v>
      </c>
      <c r="X11" s="1">
        <f t="shared" si="3"/>
        <v>8</v>
      </c>
    </row>
    <row r="12" spans="1:24" ht="13.5">
      <c r="A12" s="126"/>
      <c r="B12" s="9" t="s">
        <v>18</v>
      </c>
      <c r="C12" s="4">
        <f t="shared" si="1"/>
        <v>70</v>
      </c>
      <c r="D12" s="10">
        <v>2</v>
      </c>
      <c r="E12" s="10"/>
      <c r="F12" s="11"/>
      <c r="G12" s="12">
        <v>2</v>
      </c>
      <c r="H12" s="4">
        <f t="shared" si="0"/>
        <v>70</v>
      </c>
      <c r="I12" s="11">
        <v>2</v>
      </c>
      <c r="J12" s="10"/>
      <c r="K12" s="11"/>
      <c r="L12" s="12">
        <v>2</v>
      </c>
      <c r="M12" s="4">
        <f t="shared" si="2"/>
        <v>70</v>
      </c>
      <c r="N12" s="10">
        <v>2</v>
      </c>
      <c r="O12" s="10"/>
      <c r="P12" s="11"/>
      <c r="Q12" s="12">
        <v>2</v>
      </c>
      <c r="R12" s="4">
        <f>S12*32</f>
        <v>64</v>
      </c>
      <c r="S12" s="13">
        <v>2</v>
      </c>
      <c r="T12" s="10"/>
      <c r="U12" s="11"/>
      <c r="V12" s="12">
        <v>2</v>
      </c>
      <c r="X12" s="1">
        <f t="shared" si="3"/>
        <v>8</v>
      </c>
    </row>
    <row r="13" spans="1:24" ht="13.5">
      <c r="A13" s="126"/>
      <c r="B13" s="9" t="s">
        <v>19</v>
      </c>
      <c r="C13" s="4">
        <f t="shared" si="1"/>
        <v>105</v>
      </c>
      <c r="D13" s="10">
        <v>3</v>
      </c>
      <c r="E13" s="10"/>
      <c r="F13" s="11"/>
      <c r="G13" s="12">
        <v>5</v>
      </c>
      <c r="H13" s="4">
        <f t="shared" si="0"/>
        <v>105</v>
      </c>
      <c r="I13" s="11">
        <v>3</v>
      </c>
      <c r="J13" s="10"/>
      <c r="K13" s="11"/>
      <c r="L13" s="12">
        <v>6</v>
      </c>
      <c r="M13" s="4">
        <v>105</v>
      </c>
      <c r="N13" s="10">
        <v>3</v>
      </c>
      <c r="O13" s="10"/>
      <c r="P13" s="11"/>
      <c r="Q13" s="12">
        <v>6</v>
      </c>
      <c r="R13" s="4">
        <v>96</v>
      </c>
      <c r="S13" s="13">
        <v>3</v>
      </c>
      <c r="T13" s="10"/>
      <c r="U13" s="11"/>
      <c r="V13" s="12">
        <v>6</v>
      </c>
      <c r="X13" s="1">
        <f t="shared" si="3"/>
        <v>23</v>
      </c>
    </row>
    <row r="14" spans="1:24" ht="13.5">
      <c r="A14" s="126"/>
      <c r="B14" s="9" t="s">
        <v>20</v>
      </c>
      <c r="C14" s="4">
        <v>70</v>
      </c>
      <c r="D14" s="10">
        <v>2</v>
      </c>
      <c r="E14" s="10"/>
      <c r="F14" s="11"/>
      <c r="G14" s="12">
        <v>4</v>
      </c>
      <c r="H14" s="4"/>
      <c r="I14" s="11"/>
      <c r="J14" s="10"/>
      <c r="K14" s="11"/>
      <c r="L14" s="12"/>
      <c r="M14" s="4"/>
      <c r="N14" s="10"/>
      <c r="O14" s="10"/>
      <c r="P14" s="11"/>
      <c r="Q14" s="12"/>
      <c r="R14" s="4"/>
      <c r="S14" s="13"/>
      <c r="T14" s="10"/>
      <c r="U14" s="11"/>
      <c r="V14" s="12"/>
      <c r="X14" s="1">
        <f t="shared" si="3"/>
        <v>4</v>
      </c>
    </row>
    <row r="15" spans="1:24" ht="13.5">
      <c r="A15" s="126"/>
      <c r="B15" s="9" t="s">
        <v>21</v>
      </c>
      <c r="C15" s="4">
        <v>35</v>
      </c>
      <c r="D15" s="10">
        <v>1</v>
      </c>
      <c r="E15" s="10"/>
      <c r="F15" s="11"/>
      <c r="G15" s="12">
        <v>2</v>
      </c>
      <c r="H15" s="4">
        <f t="shared" si="0"/>
        <v>70</v>
      </c>
      <c r="I15" s="11">
        <v>2</v>
      </c>
      <c r="J15" s="10"/>
      <c r="K15" s="11"/>
      <c r="L15" s="12">
        <v>4</v>
      </c>
      <c r="M15" s="4"/>
      <c r="N15" s="10"/>
      <c r="O15" s="10"/>
      <c r="P15" s="11"/>
      <c r="Q15" s="12"/>
      <c r="R15" s="4"/>
      <c r="S15" s="13"/>
      <c r="T15" s="10"/>
      <c r="U15" s="11"/>
      <c r="V15" s="12"/>
      <c r="X15" s="1">
        <f t="shared" si="3"/>
        <v>6</v>
      </c>
    </row>
    <row r="16" spans="1:24" ht="15" customHeight="1" thickBot="1">
      <c r="A16" s="126"/>
      <c r="B16" s="14" t="s">
        <v>22</v>
      </c>
      <c r="C16" s="15">
        <f t="shared" si="1"/>
        <v>0</v>
      </c>
      <c r="D16" s="16"/>
      <c r="E16" s="16"/>
      <c r="F16" s="17"/>
      <c r="G16" s="18"/>
      <c r="H16" s="19"/>
      <c r="I16" s="17"/>
      <c r="J16" s="16"/>
      <c r="K16" s="17"/>
      <c r="L16" s="18"/>
      <c r="M16" s="15">
        <f t="shared" si="2"/>
        <v>70</v>
      </c>
      <c r="N16" s="16">
        <v>2</v>
      </c>
      <c r="O16" s="16"/>
      <c r="P16" s="17"/>
      <c r="Q16" s="18">
        <v>4</v>
      </c>
      <c r="R16" s="19"/>
      <c r="S16" s="20"/>
      <c r="T16" s="16"/>
      <c r="U16" s="17"/>
      <c r="V16" s="18"/>
      <c r="W16" s="21">
        <f>C17+H17+M17+R17</f>
        <v>2577</v>
      </c>
      <c r="X16" s="1">
        <f t="shared" si="3"/>
        <v>4</v>
      </c>
    </row>
    <row r="17" spans="1:24" ht="24.75" customHeight="1" thickBot="1" thickTop="1">
      <c r="A17" s="93" t="s">
        <v>23</v>
      </c>
      <c r="B17" s="97"/>
      <c r="C17" s="23">
        <f aca="true" t="shared" si="4" ref="C17:V17">SUM(C7:C16)</f>
        <v>665</v>
      </c>
      <c r="D17" s="24">
        <f t="shared" si="4"/>
        <v>19</v>
      </c>
      <c r="E17" s="25">
        <f t="shared" si="4"/>
        <v>0</v>
      </c>
      <c r="F17" s="24">
        <f t="shared" si="4"/>
        <v>0</v>
      </c>
      <c r="G17" s="25">
        <f t="shared" si="4"/>
        <v>33</v>
      </c>
      <c r="H17" s="23">
        <f t="shared" si="4"/>
        <v>700</v>
      </c>
      <c r="I17" s="26">
        <f t="shared" si="4"/>
        <v>20</v>
      </c>
      <c r="J17" s="26">
        <f t="shared" si="4"/>
        <v>0</v>
      </c>
      <c r="K17" s="26">
        <f t="shared" si="4"/>
        <v>0</v>
      </c>
      <c r="L17" s="26">
        <f t="shared" si="4"/>
        <v>36</v>
      </c>
      <c r="M17" s="23">
        <f t="shared" si="4"/>
        <v>700</v>
      </c>
      <c r="N17" s="26">
        <f t="shared" si="4"/>
        <v>20</v>
      </c>
      <c r="O17" s="26">
        <f t="shared" si="4"/>
        <v>0</v>
      </c>
      <c r="P17" s="26">
        <f t="shared" si="4"/>
        <v>0</v>
      </c>
      <c r="Q17" s="26">
        <f t="shared" si="4"/>
        <v>36</v>
      </c>
      <c r="R17" s="23">
        <f t="shared" si="4"/>
        <v>512</v>
      </c>
      <c r="S17" s="26">
        <f t="shared" si="4"/>
        <v>16</v>
      </c>
      <c r="T17" s="26">
        <f t="shared" si="4"/>
        <v>0</v>
      </c>
      <c r="U17" s="26">
        <f t="shared" si="4"/>
        <v>0</v>
      </c>
      <c r="V17" s="32">
        <f t="shared" si="4"/>
        <v>28</v>
      </c>
      <c r="X17" s="81">
        <f>SUM(G17+L17+Q17+V17)</f>
        <v>133</v>
      </c>
    </row>
    <row r="18" spans="1:22" ht="30" customHeight="1" thickBot="1" thickTop="1">
      <c r="A18" s="95" t="s">
        <v>24</v>
      </c>
      <c r="B18" s="96"/>
      <c r="C18" s="90">
        <f>C17/C60</f>
        <v>0.5410903173311635</v>
      </c>
      <c r="D18" s="91"/>
      <c r="E18" s="91"/>
      <c r="F18" s="92"/>
      <c r="G18" s="28">
        <f>G17/G60</f>
        <v>0.55</v>
      </c>
      <c r="H18" s="90">
        <f>H17/H60</f>
        <v>0.5695687550854354</v>
      </c>
      <c r="I18" s="91"/>
      <c r="J18" s="91"/>
      <c r="K18" s="92"/>
      <c r="L18" s="28">
        <f>L17/L60</f>
        <v>0.6</v>
      </c>
      <c r="M18" s="90">
        <f>M17/M60</f>
        <v>0.5695687550854354</v>
      </c>
      <c r="N18" s="91"/>
      <c r="O18" s="91"/>
      <c r="P18" s="92"/>
      <c r="Q18" s="28">
        <f>Q17/Q60</f>
        <v>0.6</v>
      </c>
      <c r="R18" s="90">
        <f>R17/R60</f>
        <v>0.5171717171717172</v>
      </c>
      <c r="S18" s="91"/>
      <c r="T18" s="91"/>
      <c r="U18" s="92"/>
      <c r="V18" s="28">
        <f>V17/V60</f>
        <v>0.4666666666666667</v>
      </c>
    </row>
    <row r="19" ht="14.25" thickBot="1" thickTop="1"/>
    <row r="20" spans="1:22" ht="18" customHeight="1" thickBot="1" thickTop="1">
      <c r="A20" s="119" t="s">
        <v>25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</row>
    <row r="21" spans="1:22" ht="18" customHeight="1" thickBot="1" thickTop="1">
      <c r="A21" s="105" t="s">
        <v>26</v>
      </c>
      <c r="B21" s="122" t="s">
        <v>2</v>
      </c>
      <c r="C21" s="110" t="s">
        <v>3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</row>
    <row r="22" spans="1:22" ht="18" customHeight="1" thickBot="1" thickTop="1">
      <c r="A22" s="106"/>
      <c r="B22" s="123"/>
      <c r="C22" s="110" t="s">
        <v>4</v>
      </c>
      <c r="D22" s="111"/>
      <c r="E22" s="111"/>
      <c r="F22" s="111"/>
      <c r="G22" s="112"/>
      <c r="H22" s="110" t="s">
        <v>5</v>
      </c>
      <c r="I22" s="111"/>
      <c r="J22" s="111"/>
      <c r="K22" s="111"/>
      <c r="L22" s="112"/>
      <c r="M22" s="110" t="s">
        <v>6</v>
      </c>
      <c r="N22" s="111"/>
      <c r="O22" s="111"/>
      <c r="P22" s="111"/>
      <c r="Q22" s="112"/>
      <c r="R22" s="110" t="s">
        <v>7</v>
      </c>
      <c r="S22" s="111"/>
      <c r="T22" s="111"/>
      <c r="U22" s="111"/>
      <c r="V22" s="112"/>
    </row>
    <row r="23" spans="1:22" ht="18" customHeight="1" thickTop="1">
      <c r="A23" s="106"/>
      <c r="B23" s="123"/>
      <c r="C23" s="103" t="s">
        <v>8</v>
      </c>
      <c r="D23" s="98" t="s">
        <v>9</v>
      </c>
      <c r="E23" s="99"/>
      <c r="F23" s="100"/>
      <c r="G23" s="101" t="s">
        <v>57</v>
      </c>
      <c r="H23" s="103" t="s">
        <v>8</v>
      </c>
      <c r="I23" s="98" t="s">
        <v>9</v>
      </c>
      <c r="J23" s="99"/>
      <c r="K23" s="100"/>
      <c r="L23" s="101" t="s">
        <v>57</v>
      </c>
      <c r="M23" s="103" t="s">
        <v>8</v>
      </c>
      <c r="N23" s="98" t="s">
        <v>9</v>
      </c>
      <c r="O23" s="99"/>
      <c r="P23" s="100"/>
      <c r="Q23" s="101" t="s">
        <v>57</v>
      </c>
      <c r="R23" s="103" t="s">
        <v>8</v>
      </c>
      <c r="S23" s="98" t="s">
        <v>9</v>
      </c>
      <c r="T23" s="99"/>
      <c r="U23" s="100"/>
      <c r="V23" s="101" t="s">
        <v>57</v>
      </c>
    </row>
    <row r="24" spans="1:22" ht="12.75" customHeight="1" thickBot="1">
      <c r="A24" s="107"/>
      <c r="B24" s="124"/>
      <c r="C24" s="104"/>
      <c r="D24" s="2" t="s">
        <v>10</v>
      </c>
      <c r="E24" s="2" t="s">
        <v>11</v>
      </c>
      <c r="F24" s="2" t="s">
        <v>12</v>
      </c>
      <c r="G24" s="102"/>
      <c r="H24" s="104"/>
      <c r="I24" s="2" t="s">
        <v>10</v>
      </c>
      <c r="J24" s="2" t="s">
        <v>11</v>
      </c>
      <c r="K24" s="2" t="s">
        <v>12</v>
      </c>
      <c r="L24" s="102"/>
      <c r="M24" s="104"/>
      <c r="N24" s="2" t="s">
        <v>10</v>
      </c>
      <c r="O24" s="2" t="s">
        <v>11</v>
      </c>
      <c r="P24" s="2" t="s">
        <v>12</v>
      </c>
      <c r="Q24" s="102"/>
      <c r="R24" s="104"/>
      <c r="S24" s="2" t="s">
        <v>10</v>
      </c>
      <c r="T24" s="2" t="s">
        <v>11</v>
      </c>
      <c r="U24" s="2" t="s">
        <v>12</v>
      </c>
      <c r="V24" s="102"/>
    </row>
    <row r="25" spans="1:22" ht="12.75" customHeight="1" thickTop="1">
      <c r="A25" s="115" t="s">
        <v>27</v>
      </c>
      <c r="B25" s="75" t="s">
        <v>28</v>
      </c>
      <c r="C25" s="56"/>
      <c r="D25" s="57"/>
      <c r="E25" s="57"/>
      <c r="F25" s="57"/>
      <c r="G25" s="55"/>
      <c r="H25" s="58">
        <v>35</v>
      </c>
      <c r="I25" s="57">
        <v>1</v>
      </c>
      <c r="J25" s="57"/>
      <c r="K25" s="57"/>
      <c r="L25" s="59">
        <v>2</v>
      </c>
      <c r="M25" s="56"/>
      <c r="N25" s="57"/>
      <c r="O25" s="57"/>
      <c r="P25" s="57"/>
      <c r="Q25" s="55"/>
      <c r="R25" s="58"/>
      <c r="S25" s="57"/>
      <c r="T25" s="57"/>
      <c r="U25" s="57"/>
      <c r="V25" s="55"/>
    </row>
    <row r="26" spans="1:22" ht="12.75" customHeight="1" thickBot="1">
      <c r="A26" s="116"/>
      <c r="B26" s="76" t="s">
        <v>66</v>
      </c>
      <c r="C26" s="60"/>
      <c r="D26" s="61"/>
      <c r="E26" s="61"/>
      <c r="F26" s="61"/>
      <c r="G26" s="62"/>
      <c r="H26" s="63"/>
      <c r="I26" s="61"/>
      <c r="J26" s="61"/>
      <c r="K26" s="61"/>
      <c r="L26" s="64"/>
      <c r="M26" s="60">
        <v>70</v>
      </c>
      <c r="N26" s="61">
        <v>1</v>
      </c>
      <c r="O26" s="61">
        <v>1</v>
      </c>
      <c r="P26" s="61"/>
      <c r="Q26" s="62">
        <v>3</v>
      </c>
      <c r="R26" s="63"/>
      <c r="S26" s="61"/>
      <c r="T26" s="61"/>
      <c r="U26" s="61"/>
      <c r="V26" s="62"/>
    </row>
    <row r="27" spans="1:22" ht="12.75" customHeight="1" thickTop="1">
      <c r="A27" s="117" t="s">
        <v>29</v>
      </c>
      <c r="B27" s="77" t="s">
        <v>30</v>
      </c>
      <c r="C27" s="56">
        <v>70</v>
      </c>
      <c r="D27" s="57">
        <v>1</v>
      </c>
      <c r="E27" s="57">
        <v>1</v>
      </c>
      <c r="F27" s="57"/>
      <c r="G27" s="55">
        <v>4</v>
      </c>
      <c r="H27" s="58"/>
      <c r="I27" s="57"/>
      <c r="J27" s="57"/>
      <c r="K27" s="57"/>
      <c r="L27" s="59"/>
      <c r="M27" s="56"/>
      <c r="N27" s="57"/>
      <c r="O27" s="57"/>
      <c r="P27" s="57"/>
      <c r="Q27" s="55"/>
      <c r="R27" s="58"/>
      <c r="S27" s="57"/>
      <c r="T27" s="57"/>
      <c r="U27" s="57"/>
      <c r="V27" s="55"/>
    </row>
    <row r="28" spans="1:22" ht="12.75" customHeight="1">
      <c r="A28" s="115"/>
      <c r="B28" s="78" t="s">
        <v>64</v>
      </c>
      <c r="C28" s="60"/>
      <c r="D28" s="61"/>
      <c r="E28" s="61"/>
      <c r="F28" s="61"/>
      <c r="G28" s="62"/>
      <c r="H28" s="63">
        <v>70</v>
      </c>
      <c r="I28" s="61">
        <v>2</v>
      </c>
      <c r="J28" s="61"/>
      <c r="K28" s="61"/>
      <c r="L28" s="64">
        <v>3</v>
      </c>
      <c r="M28" s="60"/>
      <c r="N28" s="61"/>
      <c r="O28" s="61"/>
      <c r="P28" s="61"/>
      <c r="Q28" s="62"/>
      <c r="R28" s="63"/>
      <c r="S28" s="61"/>
      <c r="T28" s="61"/>
      <c r="U28" s="61"/>
      <c r="V28" s="62"/>
    </row>
    <row r="29" spans="1:22" ht="15" customHeight="1">
      <c r="A29" s="115"/>
      <c r="B29" s="78" t="s">
        <v>31</v>
      </c>
      <c r="C29" s="60"/>
      <c r="D29" s="61"/>
      <c r="E29" s="61"/>
      <c r="F29" s="61"/>
      <c r="G29" s="62"/>
      <c r="H29" s="63"/>
      <c r="I29" s="61"/>
      <c r="J29" s="61"/>
      <c r="K29" s="61"/>
      <c r="L29" s="64"/>
      <c r="M29" s="60"/>
      <c r="N29" s="61"/>
      <c r="O29" s="61"/>
      <c r="P29" s="61"/>
      <c r="Q29" s="62"/>
      <c r="R29" s="63">
        <v>62</v>
      </c>
      <c r="S29" s="61">
        <v>1</v>
      </c>
      <c r="T29" s="61">
        <v>1</v>
      </c>
      <c r="U29" s="61"/>
      <c r="V29" s="62">
        <v>3</v>
      </c>
    </row>
    <row r="30" spans="1:22" ht="12.75" customHeight="1">
      <c r="A30" s="115"/>
      <c r="B30" s="78" t="s">
        <v>67</v>
      </c>
      <c r="C30" s="60"/>
      <c r="D30" s="61"/>
      <c r="E30" s="61"/>
      <c r="F30" s="61"/>
      <c r="G30" s="62"/>
      <c r="H30" s="63"/>
      <c r="I30" s="61"/>
      <c r="J30" s="61"/>
      <c r="K30" s="61"/>
      <c r="L30" s="64"/>
      <c r="M30" s="60"/>
      <c r="N30" s="61"/>
      <c r="O30" s="61"/>
      <c r="P30" s="61"/>
      <c r="Q30" s="62"/>
      <c r="R30" s="63">
        <v>64</v>
      </c>
      <c r="S30" s="61">
        <v>1</v>
      </c>
      <c r="T30" s="61">
        <v>1</v>
      </c>
      <c r="U30" s="61"/>
      <c r="V30" s="62">
        <v>3.5</v>
      </c>
    </row>
    <row r="31" spans="1:22" ht="12.75" customHeight="1" thickBot="1">
      <c r="A31" s="118"/>
      <c r="B31" s="79" t="s">
        <v>68</v>
      </c>
      <c r="C31" s="65"/>
      <c r="D31" s="66"/>
      <c r="E31" s="66"/>
      <c r="F31" s="66"/>
      <c r="G31" s="67"/>
      <c r="H31" s="68"/>
      <c r="I31" s="66"/>
      <c r="J31" s="66"/>
      <c r="K31" s="66"/>
      <c r="L31" s="69"/>
      <c r="M31" s="65"/>
      <c r="N31" s="66"/>
      <c r="O31" s="66"/>
      <c r="P31" s="66"/>
      <c r="Q31" s="67"/>
      <c r="R31" s="68">
        <v>64</v>
      </c>
      <c r="S31" s="66">
        <v>1</v>
      </c>
      <c r="T31" s="66">
        <v>1</v>
      </c>
      <c r="U31" s="66"/>
      <c r="V31" s="67">
        <v>3.5</v>
      </c>
    </row>
    <row r="32" spans="1:22" ht="12.75" customHeight="1" thickTop="1">
      <c r="A32" s="113" t="s">
        <v>32</v>
      </c>
      <c r="B32" s="84" t="s">
        <v>71</v>
      </c>
      <c r="C32" s="56">
        <v>70</v>
      </c>
      <c r="D32" s="57">
        <v>2</v>
      </c>
      <c r="E32" s="57"/>
      <c r="F32" s="57"/>
      <c r="G32" s="55">
        <v>4</v>
      </c>
      <c r="H32" s="58"/>
      <c r="I32" s="57"/>
      <c r="J32" s="57"/>
      <c r="K32" s="57"/>
      <c r="L32" s="59"/>
      <c r="M32" s="56"/>
      <c r="N32" s="57"/>
      <c r="O32" s="57"/>
      <c r="P32" s="57"/>
      <c r="Q32" s="55"/>
      <c r="R32" s="58"/>
      <c r="S32" s="57"/>
      <c r="T32" s="57"/>
      <c r="U32" s="57"/>
      <c r="V32" s="55"/>
    </row>
    <row r="33" spans="1:22" ht="12.75" customHeight="1">
      <c r="A33" s="113"/>
      <c r="B33" s="85" t="s">
        <v>65</v>
      </c>
      <c r="C33" s="60"/>
      <c r="D33" s="61"/>
      <c r="E33" s="61"/>
      <c r="F33" s="61"/>
      <c r="G33" s="62"/>
      <c r="H33" s="63">
        <v>70</v>
      </c>
      <c r="I33" s="61">
        <v>2</v>
      </c>
      <c r="J33" s="61"/>
      <c r="K33" s="61"/>
      <c r="L33" s="64">
        <v>3.5</v>
      </c>
      <c r="M33" s="60"/>
      <c r="N33" s="61"/>
      <c r="O33" s="61"/>
      <c r="P33" s="61"/>
      <c r="Q33" s="62"/>
      <c r="R33" s="63"/>
      <c r="S33" s="61"/>
      <c r="T33" s="61"/>
      <c r="U33" s="61"/>
      <c r="V33" s="62"/>
    </row>
    <row r="34" spans="1:22" ht="12.75">
      <c r="A34" s="113"/>
      <c r="B34" s="85" t="s">
        <v>33</v>
      </c>
      <c r="C34" s="60"/>
      <c r="D34" s="61"/>
      <c r="E34" s="61"/>
      <c r="F34" s="61"/>
      <c r="G34" s="62"/>
      <c r="H34" s="63"/>
      <c r="I34" s="61"/>
      <c r="J34" s="61"/>
      <c r="K34" s="61"/>
      <c r="L34" s="64"/>
      <c r="M34" s="60">
        <v>35</v>
      </c>
      <c r="N34" s="61">
        <v>1</v>
      </c>
      <c r="O34" s="61"/>
      <c r="P34" s="61"/>
      <c r="Q34" s="62">
        <v>2</v>
      </c>
      <c r="R34" s="63"/>
      <c r="S34" s="61"/>
      <c r="T34" s="61"/>
      <c r="U34" s="61"/>
      <c r="V34" s="62"/>
    </row>
    <row r="35" spans="1:22" ht="13.5" thickBot="1">
      <c r="A35" s="114"/>
      <c r="B35" s="86" t="s">
        <v>34</v>
      </c>
      <c r="C35" s="65"/>
      <c r="D35" s="66"/>
      <c r="E35" s="66"/>
      <c r="F35" s="66"/>
      <c r="G35" s="67"/>
      <c r="H35" s="68"/>
      <c r="I35" s="66"/>
      <c r="J35" s="66"/>
      <c r="K35" s="66"/>
      <c r="L35" s="69"/>
      <c r="M35" s="65"/>
      <c r="N35" s="66"/>
      <c r="O35" s="66"/>
      <c r="P35" s="66"/>
      <c r="Q35" s="67"/>
      <c r="R35" s="68">
        <v>32</v>
      </c>
      <c r="S35" s="66">
        <v>1</v>
      </c>
      <c r="T35" s="66"/>
      <c r="U35" s="66"/>
      <c r="V35" s="67">
        <v>2</v>
      </c>
    </row>
    <row r="36" spans="1:22" ht="26.25" thickTop="1">
      <c r="A36" s="113" t="s">
        <v>35</v>
      </c>
      <c r="B36" s="87" t="s">
        <v>36</v>
      </c>
      <c r="C36" s="56">
        <v>140</v>
      </c>
      <c r="D36" s="57">
        <v>2</v>
      </c>
      <c r="E36" s="57">
        <v>2</v>
      </c>
      <c r="F36" s="57"/>
      <c r="G36" s="55">
        <v>7</v>
      </c>
      <c r="H36" s="58"/>
      <c r="I36" s="57"/>
      <c r="J36" s="57"/>
      <c r="K36" s="57"/>
      <c r="L36" s="59"/>
      <c r="M36" s="56"/>
      <c r="N36" s="57"/>
      <c r="O36" s="57"/>
      <c r="P36" s="57"/>
      <c r="Q36" s="55"/>
      <c r="R36" s="58"/>
      <c r="S36" s="57"/>
      <c r="T36" s="57"/>
      <c r="U36" s="57"/>
      <c r="V36" s="55"/>
    </row>
    <row r="37" spans="1:22" ht="12.75">
      <c r="A37" s="113"/>
      <c r="B37" s="85" t="s">
        <v>37</v>
      </c>
      <c r="C37" s="60"/>
      <c r="D37" s="61"/>
      <c r="E37" s="61"/>
      <c r="F37" s="61"/>
      <c r="G37" s="62"/>
      <c r="H37" s="63">
        <v>70</v>
      </c>
      <c r="I37" s="61">
        <v>1</v>
      </c>
      <c r="J37" s="61">
        <v>1</v>
      </c>
      <c r="K37" s="61"/>
      <c r="L37" s="64">
        <v>3.5</v>
      </c>
      <c r="M37" s="60"/>
      <c r="N37" s="61"/>
      <c r="O37" s="61"/>
      <c r="P37" s="61"/>
      <c r="Q37" s="62"/>
      <c r="R37" s="63"/>
      <c r="S37" s="61"/>
      <c r="T37" s="61"/>
      <c r="U37" s="61"/>
      <c r="V37" s="62"/>
    </row>
    <row r="38" spans="1:22" ht="13.5" thickBot="1">
      <c r="A38" s="114"/>
      <c r="B38" s="86" t="s">
        <v>38</v>
      </c>
      <c r="C38" s="65"/>
      <c r="D38" s="66"/>
      <c r="E38" s="66"/>
      <c r="F38" s="66"/>
      <c r="G38" s="67"/>
      <c r="H38" s="68"/>
      <c r="I38" s="66"/>
      <c r="J38" s="66"/>
      <c r="K38" s="66"/>
      <c r="L38" s="69"/>
      <c r="M38" s="65">
        <v>70</v>
      </c>
      <c r="N38" s="66">
        <v>1</v>
      </c>
      <c r="O38" s="66">
        <v>1</v>
      </c>
      <c r="P38" s="66"/>
      <c r="Q38" s="67">
        <v>3.5</v>
      </c>
      <c r="R38" s="68"/>
      <c r="S38" s="66"/>
      <c r="T38" s="66"/>
      <c r="U38" s="66"/>
      <c r="V38" s="67"/>
    </row>
    <row r="39" spans="1:22" ht="27" thickBot="1" thickTop="1">
      <c r="A39" s="29" t="s">
        <v>39</v>
      </c>
      <c r="B39" s="80" t="s">
        <v>69</v>
      </c>
      <c r="C39" s="70"/>
      <c r="D39" s="71"/>
      <c r="E39" s="71"/>
      <c r="F39" s="71"/>
      <c r="G39" s="72"/>
      <c r="H39" s="73"/>
      <c r="I39" s="71"/>
      <c r="J39" s="71"/>
      <c r="K39" s="71"/>
      <c r="L39" s="74"/>
      <c r="M39" s="70">
        <v>70</v>
      </c>
      <c r="N39" s="71">
        <v>1</v>
      </c>
      <c r="O39" s="71">
        <v>1</v>
      </c>
      <c r="P39" s="71"/>
      <c r="Q39" s="72">
        <v>3.5</v>
      </c>
      <c r="R39" s="73">
        <v>64</v>
      </c>
      <c r="S39" s="71">
        <v>1</v>
      </c>
      <c r="T39" s="71">
        <v>1</v>
      </c>
      <c r="U39" s="71"/>
      <c r="V39" s="72">
        <v>4</v>
      </c>
    </row>
    <row r="40" spans="1:22" ht="14.25" thickBot="1" thickTop="1">
      <c r="A40" s="29"/>
      <c r="B40" s="80" t="s">
        <v>70</v>
      </c>
      <c r="C40" s="70"/>
      <c r="D40" s="71"/>
      <c r="E40" s="71"/>
      <c r="F40" s="71"/>
      <c r="G40" s="72"/>
      <c r="H40" s="73"/>
      <c r="I40" s="71"/>
      <c r="J40" s="71"/>
      <c r="K40" s="71"/>
      <c r="L40" s="74"/>
      <c r="M40" s="70"/>
      <c r="N40" s="71"/>
      <c r="O40" s="71"/>
      <c r="P40" s="71"/>
      <c r="Q40" s="72"/>
      <c r="R40" s="73"/>
      <c r="S40" s="71"/>
      <c r="T40" s="71"/>
      <c r="U40" s="71"/>
      <c r="V40" s="72"/>
    </row>
    <row r="41" spans="1:22" ht="27" thickBot="1" thickTop="1">
      <c r="A41" s="29" t="s">
        <v>40</v>
      </c>
      <c r="B41" s="80" t="s">
        <v>41</v>
      </c>
      <c r="C41" s="70"/>
      <c r="D41" s="71"/>
      <c r="E41" s="71"/>
      <c r="F41" s="71"/>
      <c r="G41" s="72"/>
      <c r="H41" s="73"/>
      <c r="I41" s="71"/>
      <c r="J41" s="71"/>
      <c r="K41" s="71"/>
      <c r="L41" s="74"/>
      <c r="M41" s="70"/>
      <c r="N41" s="71"/>
      <c r="O41" s="71"/>
      <c r="P41" s="71"/>
      <c r="Q41" s="72"/>
      <c r="R41" s="73">
        <v>64</v>
      </c>
      <c r="S41" s="71">
        <v>1</v>
      </c>
      <c r="T41" s="71">
        <v>1</v>
      </c>
      <c r="U41" s="71"/>
      <c r="V41" s="72">
        <v>4</v>
      </c>
    </row>
    <row r="42" spans="1:22" ht="27" thickBot="1" thickTop="1">
      <c r="A42" s="29" t="s">
        <v>42</v>
      </c>
      <c r="B42" s="75" t="s">
        <v>43</v>
      </c>
      <c r="C42" s="50">
        <v>144</v>
      </c>
      <c r="D42" s="51"/>
      <c r="E42" s="51"/>
      <c r="F42" s="51"/>
      <c r="G42" s="52">
        <v>4</v>
      </c>
      <c r="H42" s="53">
        <v>144</v>
      </c>
      <c r="I42" s="51"/>
      <c r="J42" s="51"/>
      <c r="K42" s="51"/>
      <c r="L42" s="54">
        <v>4</v>
      </c>
      <c r="M42" s="50">
        <v>144</v>
      </c>
      <c r="N42" s="51"/>
      <c r="O42" s="51"/>
      <c r="P42" s="51"/>
      <c r="Q42" s="52">
        <v>4</v>
      </c>
      <c r="R42" s="53"/>
      <c r="S42" s="51"/>
      <c r="T42" s="51"/>
      <c r="U42" s="51"/>
      <c r="V42" s="52"/>
    </row>
    <row r="43" spans="1:25" ht="23.25" customHeight="1" thickBot="1" thickTop="1">
      <c r="A43" s="93" t="s">
        <v>44</v>
      </c>
      <c r="B43" s="97"/>
      <c r="C43" s="31">
        <f aca="true" t="shared" si="5" ref="C43:V43">SUM(C25:C42)</f>
        <v>424</v>
      </c>
      <c r="D43" s="26">
        <f t="shared" si="5"/>
        <v>5</v>
      </c>
      <c r="E43" s="26">
        <f t="shared" si="5"/>
        <v>3</v>
      </c>
      <c r="F43" s="26">
        <f t="shared" si="5"/>
        <v>0</v>
      </c>
      <c r="G43" s="27">
        <f t="shared" si="5"/>
        <v>19</v>
      </c>
      <c r="H43" s="31">
        <f t="shared" si="5"/>
        <v>389</v>
      </c>
      <c r="I43" s="26">
        <f t="shared" si="5"/>
        <v>6</v>
      </c>
      <c r="J43" s="26">
        <f t="shared" si="5"/>
        <v>1</v>
      </c>
      <c r="K43" s="26">
        <f t="shared" si="5"/>
        <v>0</v>
      </c>
      <c r="L43" s="27">
        <f t="shared" si="5"/>
        <v>16</v>
      </c>
      <c r="M43" s="31">
        <f t="shared" si="5"/>
        <v>389</v>
      </c>
      <c r="N43" s="26">
        <f t="shared" si="5"/>
        <v>4</v>
      </c>
      <c r="O43" s="26">
        <f t="shared" si="5"/>
        <v>3</v>
      </c>
      <c r="P43" s="26">
        <f t="shared" si="5"/>
        <v>0</v>
      </c>
      <c r="Q43" s="27">
        <f t="shared" si="5"/>
        <v>16</v>
      </c>
      <c r="R43" s="31">
        <f t="shared" si="5"/>
        <v>350</v>
      </c>
      <c r="S43" s="26">
        <f t="shared" si="5"/>
        <v>6</v>
      </c>
      <c r="T43" s="26">
        <f t="shared" si="5"/>
        <v>5</v>
      </c>
      <c r="U43" s="26">
        <f t="shared" si="5"/>
        <v>0</v>
      </c>
      <c r="V43" s="27">
        <f t="shared" si="5"/>
        <v>20</v>
      </c>
      <c r="X43" s="1">
        <f>G43+L43+Q43+V43</f>
        <v>71</v>
      </c>
      <c r="Y43" s="1" t="s">
        <v>59</v>
      </c>
    </row>
    <row r="44" spans="1:22" ht="24.75" customHeight="1" thickBot="1" thickTop="1">
      <c r="A44" s="95" t="s">
        <v>45</v>
      </c>
      <c r="B44" s="96"/>
      <c r="C44" s="90">
        <f>C43/C60</f>
        <v>0.3449959316517494</v>
      </c>
      <c r="D44" s="91"/>
      <c r="E44" s="91"/>
      <c r="F44" s="92"/>
      <c r="G44" s="28">
        <f>G43/G60</f>
        <v>0.31666666666666665</v>
      </c>
      <c r="H44" s="90">
        <f>H43/H60</f>
        <v>0.31651749389747763</v>
      </c>
      <c r="I44" s="91"/>
      <c r="J44" s="91"/>
      <c r="K44" s="92"/>
      <c r="L44" s="28">
        <f>L43/L60</f>
        <v>0.26666666666666666</v>
      </c>
      <c r="M44" s="90">
        <f>M43/M60</f>
        <v>0.31651749389747763</v>
      </c>
      <c r="N44" s="91"/>
      <c r="O44" s="91"/>
      <c r="P44" s="92"/>
      <c r="Q44" s="28">
        <f>Q43/Q60</f>
        <v>0.26666666666666666</v>
      </c>
      <c r="R44" s="90">
        <f>R43/R60</f>
        <v>0.35353535353535354</v>
      </c>
      <c r="S44" s="91"/>
      <c r="T44" s="91"/>
      <c r="U44" s="92"/>
      <c r="V44" s="28">
        <f>V43/V60</f>
        <v>0.3333333333333333</v>
      </c>
    </row>
    <row r="45" spans="1:22" ht="18" customHeight="1" thickBot="1" thickTop="1">
      <c r="A45" s="105" t="s">
        <v>46</v>
      </c>
      <c r="B45" s="99" t="s">
        <v>2</v>
      </c>
      <c r="C45" s="110" t="s">
        <v>3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2"/>
    </row>
    <row r="46" spans="1:22" ht="18" customHeight="1" thickBot="1" thickTop="1">
      <c r="A46" s="106"/>
      <c r="B46" s="108"/>
      <c r="C46" s="110" t="s">
        <v>4</v>
      </c>
      <c r="D46" s="111"/>
      <c r="E46" s="111"/>
      <c r="F46" s="111"/>
      <c r="G46" s="112"/>
      <c r="H46" s="110" t="s">
        <v>5</v>
      </c>
      <c r="I46" s="111"/>
      <c r="J46" s="111"/>
      <c r="K46" s="111"/>
      <c r="L46" s="112"/>
      <c r="M46" s="110" t="s">
        <v>6</v>
      </c>
      <c r="N46" s="111"/>
      <c r="O46" s="111"/>
      <c r="P46" s="111"/>
      <c r="Q46" s="112"/>
      <c r="R46" s="110" t="s">
        <v>7</v>
      </c>
      <c r="S46" s="111"/>
      <c r="T46" s="111"/>
      <c r="U46" s="111"/>
      <c r="V46" s="112"/>
    </row>
    <row r="47" spans="1:22" ht="18" customHeight="1" thickTop="1">
      <c r="A47" s="106"/>
      <c r="B47" s="108"/>
      <c r="C47" s="103" t="s">
        <v>8</v>
      </c>
      <c r="D47" s="98" t="s">
        <v>9</v>
      </c>
      <c r="E47" s="99"/>
      <c r="F47" s="100"/>
      <c r="G47" s="101" t="s">
        <v>57</v>
      </c>
      <c r="H47" s="103" t="s">
        <v>8</v>
      </c>
      <c r="I47" s="98" t="s">
        <v>9</v>
      </c>
      <c r="J47" s="99"/>
      <c r="K47" s="100"/>
      <c r="L47" s="101" t="s">
        <v>57</v>
      </c>
      <c r="M47" s="103" t="s">
        <v>8</v>
      </c>
      <c r="N47" s="98" t="s">
        <v>9</v>
      </c>
      <c r="O47" s="99"/>
      <c r="P47" s="100"/>
      <c r="Q47" s="101" t="s">
        <v>57</v>
      </c>
      <c r="R47" s="103" t="s">
        <v>8</v>
      </c>
      <c r="S47" s="98" t="s">
        <v>9</v>
      </c>
      <c r="T47" s="99"/>
      <c r="U47" s="100"/>
      <c r="V47" s="101" t="s">
        <v>57</v>
      </c>
    </row>
    <row r="48" spans="1:22" ht="13.5" thickBot="1">
      <c r="A48" s="107"/>
      <c r="B48" s="109"/>
      <c r="C48" s="104"/>
      <c r="D48" s="2" t="s">
        <v>10</v>
      </c>
      <c r="E48" s="2" t="s">
        <v>11</v>
      </c>
      <c r="F48" s="2" t="s">
        <v>12</v>
      </c>
      <c r="G48" s="102"/>
      <c r="H48" s="104"/>
      <c r="I48" s="2" t="s">
        <v>10</v>
      </c>
      <c r="J48" s="2" t="s">
        <v>11</v>
      </c>
      <c r="K48" s="2" t="s">
        <v>12</v>
      </c>
      <c r="L48" s="102"/>
      <c r="M48" s="104"/>
      <c r="N48" s="2" t="s">
        <v>10</v>
      </c>
      <c r="O48" s="2" t="s">
        <v>11</v>
      </c>
      <c r="P48" s="2" t="s">
        <v>12</v>
      </c>
      <c r="Q48" s="102"/>
      <c r="R48" s="104"/>
      <c r="S48" s="2" t="s">
        <v>10</v>
      </c>
      <c r="T48" s="2" t="s">
        <v>11</v>
      </c>
      <c r="U48" s="2" t="s">
        <v>12</v>
      </c>
      <c r="V48" s="102"/>
    </row>
    <row r="49" spans="1:22" ht="39.75" thickBot="1" thickTop="1">
      <c r="A49" s="30" t="s">
        <v>47</v>
      </c>
      <c r="B49" s="82" t="s">
        <v>48</v>
      </c>
      <c r="C49" s="50">
        <v>70</v>
      </c>
      <c r="D49" s="51">
        <v>1</v>
      </c>
      <c r="E49" s="51">
        <v>1</v>
      </c>
      <c r="F49" s="51"/>
      <c r="G49" s="52">
        <v>4</v>
      </c>
      <c r="H49" s="53">
        <v>70</v>
      </c>
      <c r="I49" s="51">
        <v>1</v>
      </c>
      <c r="J49" s="51">
        <v>1</v>
      </c>
      <c r="K49" s="51"/>
      <c r="L49" s="54">
        <v>4</v>
      </c>
      <c r="M49" s="50">
        <v>70</v>
      </c>
      <c r="N49" s="51">
        <v>1</v>
      </c>
      <c r="O49" s="51">
        <v>1</v>
      </c>
      <c r="P49" s="51"/>
      <c r="Q49" s="52">
        <v>4</v>
      </c>
      <c r="R49" s="53">
        <v>64</v>
      </c>
      <c r="S49" s="51">
        <v>1</v>
      </c>
      <c r="T49" s="51">
        <v>1</v>
      </c>
      <c r="U49" s="51"/>
      <c r="V49" s="52">
        <v>4</v>
      </c>
    </row>
    <row r="50" spans="1:22" ht="14.25" thickBot="1" thickTop="1">
      <c r="A50" s="29"/>
      <c r="B50" s="88" t="s">
        <v>61</v>
      </c>
      <c r="C50" s="50">
        <v>70</v>
      </c>
      <c r="D50" s="51">
        <v>1</v>
      </c>
      <c r="E50" s="51">
        <v>1</v>
      </c>
      <c r="F50" s="51"/>
      <c r="G50" s="52">
        <v>4</v>
      </c>
      <c r="H50" s="53">
        <v>70</v>
      </c>
      <c r="I50" s="51">
        <v>1</v>
      </c>
      <c r="J50" s="51">
        <v>1</v>
      </c>
      <c r="K50" s="51"/>
      <c r="L50" s="54">
        <v>4</v>
      </c>
      <c r="M50" s="50">
        <v>70</v>
      </c>
      <c r="N50" s="51">
        <v>1</v>
      </c>
      <c r="O50" s="51">
        <v>1</v>
      </c>
      <c r="P50" s="51"/>
      <c r="Q50" s="52">
        <v>4</v>
      </c>
      <c r="R50" s="53">
        <v>64</v>
      </c>
      <c r="S50" s="51">
        <v>1</v>
      </c>
      <c r="T50" s="51">
        <v>1</v>
      </c>
      <c r="U50" s="51"/>
      <c r="V50" s="89">
        <v>4</v>
      </c>
    </row>
    <row r="51" spans="1:22" ht="14.25" thickBot="1" thickTop="1">
      <c r="A51" s="29" t="s">
        <v>49</v>
      </c>
      <c r="B51" s="83" t="s">
        <v>62</v>
      </c>
      <c r="C51" s="50">
        <v>70</v>
      </c>
      <c r="D51" s="51">
        <v>1</v>
      </c>
      <c r="E51" s="51">
        <v>1</v>
      </c>
      <c r="F51" s="51"/>
      <c r="G51" s="52">
        <v>4</v>
      </c>
      <c r="H51" s="53">
        <v>70</v>
      </c>
      <c r="I51" s="51">
        <v>1</v>
      </c>
      <c r="J51" s="51">
        <v>1</v>
      </c>
      <c r="K51" s="51"/>
      <c r="L51" s="54">
        <v>4</v>
      </c>
      <c r="M51" s="50">
        <v>70</v>
      </c>
      <c r="N51" s="51">
        <v>1</v>
      </c>
      <c r="O51" s="51">
        <v>1</v>
      </c>
      <c r="P51" s="51"/>
      <c r="Q51" s="52">
        <v>4</v>
      </c>
      <c r="R51" s="53">
        <v>64</v>
      </c>
      <c r="S51" s="51">
        <v>1</v>
      </c>
      <c r="T51" s="51">
        <v>1</v>
      </c>
      <c r="U51" s="51"/>
      <c r="V51" s="55">
        <v>4</v>
      </c>
    </row>
    <row r="52" spans="1:25" ht="25.5" customHeight="1" thickBot="1" thickTop="1">
      <c r="A52" s="93" t="s">
        <v>50</v>
      </c>
      <c r="B52" s="97"/>
      <c r="C52" s="31">
        <v>140</v>
      </c>
      <c r="D52" s="26">
        <v>2</v>
      </c>
      <c r="E52" s="26">
        <v>2</v>
      </c>
      <c r="F52" s="26"/>
      <c r="G52" s="26">
        <v>8</v>
      </c>
      <c r="H52" s="31">
        <v>140</v>
      </c>
      <c r="I52" s="26">
        <v>2</v>
      </c>
      <c r="J52" s="26">
        <v>2</v>
      </c>
      <c r="K52" s="26"/>
      <c r="L52" s="26">
        <v>8</v>
      </c>
      <c r="M52" s="31">
        <v>140</v>
      </c>
      <c r="N52" s="26">
        <v>2</v>
      </c>
      <c r="O52" s="26">
        <v>2</v>
      </c>
      <c r="P52" s="26"/>
      <c r="Q52" s="26">
        <v>8</v>
      </c>
      <c r="R52" s="31">
        <v>128</v>
      </c>
      <c r="S52" s="26">
        <v>2</v>
      </c>
      <c r="T52" s="26">
        <v>2</v>
      </c>
      <c r="U52" s="26"/>
      <c r="V52" s="32">
        <v>8</v>
      </c>
      <c r="W52" s="21">
        <f>C52+H52+M52+R52</f>
        <v>548</v>
      </c>
      <c r="X52" s="22">
        <f>G52+L52+Q52+V52</f>
        <v>32</v>
      </c>
      <c r="Y52" s="21" t="s">
        <v>60</v>
      </c>
    </row>
    <row r="53" spans="1:25" ht="24.75" customHeight="1" thickBot="1" thickTop="1">
      <c r="A53" s="95" t="s">
        <v>51</v>
      </c>
      <c r="B53" s="96"/>
      <c r="C53" s="90">
        <f>C52/C60</f>
        <v>0.11391375101708706</v>
      </c>
      <c r="D53" s="91"/>
      <c r="E53" s="91"/>
      <c r="F53" s="92"/>
      <c r="G53" s="33">
        <f>G52/G60</f>
        <v>0.13333333333333333</v>
      </c>
      <c r="H53" s="90">
        <f>H52/H60</f>
        <v>0.11391375101708706</v>
      </c>
      <c r="I53" s="91"/>
      <c r="J53" s="91"/>
      <c r="K53" s="92"/>
      <c r="L53" s="33">
        <f>L52/L60</f>
        <v>0.13333333333333333</v>
      </c>
      <c r="M53" s="90">
        <f>M52/M60</f>
        <v>0.11391375101708706</v>
      </c>
      <c r="N53" s="91"/>
      <c r="O53" s="91"/>
      <c r="P53" s="92"/>
      <c r="Q53" s="33">
        <f>Q52/Q60</f>
        <v>0.13333333333333333</v>
      </c>
      <c r="R53" s="90">
        <f>R52/R60</f>
        <v>0.1292929292929293</v>
      </c>
      <c r="S53" s="91"/>
      <c r="T53" s="91"/>
      <c r="U53" s="92"/>
      <c r="V53" s="33">
        <f>V52/V60</f>
        <v>0.13333333333333333</v>
      </c>
      <c r="W53" s="21">
        <f>C54+H54+M54+R54</f>
        <v>2100</v>
      </c>
      <c r="X53" s="22">
        <f>G54+L54+Q54+V54</f>
        <v>103</v>
      </c>
      <c r="Y53" s="21">
        <f>W53*0.15</f>
        <v>315</v>
      </c>
    </row>
    <row r="54" spans="1:25" ht="24.75" customHeight="1" thickBot="1" thickTop="1">
      <c r="A54" s="93" t="s">
        <v>52</v>
      </c>
      <c r="B54" s="97"/>
      <c r="C54" s="31">
        <f aca="true" t="shared" si="6" ref="C54:V54">SUM(C43,C52)</f>
        <v>564</v>
      </c>
      <c r="D54" s="26">
        <f t="shared" si="6"/>
        <v>7</v>
      </c>
      <c r="E54" s="26">
        <f t="shared" si="6"/>
        <v>5</v>
      </c>
      <c r="F54" s="26">
        <f t="shared" si="6"/>
        <v>0</v>
      </c>
      <c r="G54" s="26">
        <f t="shared" si="6"/>
        <v>27</v>
      </c>
      <c r="H54" s="31">
        <f t="shared" si="6"/>
        <v>529</v>
      </c>
      <c r="I54" s="26">
        <f t="shared" si="6"/>
        <v>8</v>
      </c>
      <c r="J54" s="26">
        <f t="shared" si="6"/>
        <v>3</v>
      </c>
      <c r="K54" s="26">
        <f t="shared" si="6"/>
        <v>0</v>
      </c>
      <c r="L54" s="26">
        <f t="shared" si="6"/>
        <v>24</v>
      </c>
      <c r="M54" s="31">
        <f t="shared" si="6"/>
        <v>529</v>
      </c>
      <c r="N54" s="26">
        <f t="shared" si="6"/>
        <v>6</v>
      </c>
      <c r="O54" s="26">
        <f t="shared" si="6"/>
        <v>5</v>
      </c>
      <c r="P54" s="26">
        <f t="shared" si="6"/>
        <v>0</v>
      </c>
      <c r="Q54" s="26">
        <f t="shared" si="6"/>
        <v>24</v>
      </c>
      <c r="R54" s="31">
        <f t="shared" si="6"/>
        <v>478</v>
      </c>
      <c r="S54" s="26">
        <f t="shared" si="6"/>
        <v>8</v>
      </c>
      <c r="T54" s="26">
        <f t="shared" si="6"/>
        <v>7</v>
      </c>
      <c r="U54" s="26">
        <f t="shared" si="6"/>
        <v>0</v>
      </c>
      <c r="V54" s="32">
        <f t="shared" si="6"/>
        <v>28</v>
      </c>
      <c r="W54" s="21"/>
      <c r="X54" s="21"/>
      <c r="Y54" s="21">
        <f>X53*0.15</f>
        <v>15.45</v>
      </c>
    </row>
    <row r="55" spans="1:22" ht="18" customHeight="1" thickBot="1" thickTop="1">
      <c r="A55" s="95" t="s">
        <v>53</v>
      </c>
      <c r="B55" s="96"/>
      <c r="C55" s="90">
        <f>C54/C60</f>
        <v>0.45890968266883647</v>
      </c>
      <c r="D55" s="91"/>
      <c r="E55" s="91"/>
      <c r="F55" s="92"/>
      <c r="G55" s="28">
        <f>G54/G60</f>
        <v>0.45</v>
      </c>
      <c r="H55" s="90">
        <f>H54/H60</f>
        <v>0.4304312449145647</v>
      </c>
      <c r="I55" s="91"/>
      <c r="J55" s="91"/>
      <c r="K55" s="92"/>
      <c r="L55" s="28">
        <f>L54/L60</f>
        <v>0.4</v>
      </c>
      <c r="M55" s="90">
        <f>M54/M60</f>
        <v>0.4304312449145647</v>
      </c>
      <c r="N55" s="91"/>
      <c r="O55" s="91"/>
      <c r="P55" s="92"/>
      <c r="Q55" s="28">
        <f>Q54/Q60</f>
        <v>0.4</v>
      </c>
      <c r="R55" s="90">
        <f>R54/R60</f>
        <v>0.48282828282828283</v>
      </c>
      <c r="S55" s="91"/>
      <c r="T55" s="91"/>
      <c r="U55" s="92"/>
      <c r="V55" s="28">
        <f>V54/V60</f>
        <v>0.4666666666666667</v>
      </c>
    </row>
    <row r="56" spans="1:22" ht="7.5" customHeight="1" thickBot="1" thickTop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6"/>
    </row>
    <row r="57" spans="1:22" ht="22.5" customHeight="1" thickBot="1" thickTop="1">
      <c r="A57" s="37" t="s">
        <v>54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</row>
    <row r="58" spans="1:22" ht="14.25" thickBot="1" thickTop="1">
      <c r="A58" s="93" t="s">
        <v>55</v>
      </c>
      <c r="B58" s="94"/>
      <c r="C58" s="31"/>
      <c r="D58" s="26"/>
      <c r="E58" s="26"/>
      <c r="F58" s="26"/>
      <c r="G58" s="26"/>
      <c r="H58" s="31"/>
      <c r="I58" s="26"/>
      <c r="J58" s="26"/>
      <c r="K58" s="26"/>
      <c r="L58" s="26"/>
      <c r="M58" s="31"/>
      <c r="N58" s="26"/>
      <c r="O58" s="26"/>
      <c r="P58" s="26"/>
      <c r="Q58" s="26"/>
      <c r="R58" s="31"/>
      <c r="S58" s="26"/>
      <c r="T58" s="26"/>
      <c r="U58" s="26"/>
      <c r="V58" s="32">
        <v>4</v>
      </c>
    </row>
    <row r="59" spans="1:24" ht="9" customHeight="1" thickBot="1" thickTop="1">
      <c r="A59" s="40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X59" s="42"/>
    </row>
    <row r="60" spans="1:24" ht="27" thickBot="1" thickTop="1">
      <c r="A60" s="43" t="s">
        <v>56</v>
      </c>
      <c r="B60" s="44"/>
      <c r="C60" s="45">
        <f aca="true" t="shared" si="7" ref="C60:V60">C58+C54+C17</f>
        <v>1229</v>
      </c>
      <c r="D60" s="46">
        <f t="shared" si="7"/>
        <v>26</v>
      </c>
      <c r="E60" s="46">
        <f t="shared" si="7"/>
        <v>5</v>
      </c>
      <c r="F60" s="46">
        <f t="shared" si="7"/>
        <v>0</v>
      </c>
      <c r="G60" s="47">
        <f t="shared" si="7"/>
        <v>60</v>
      </c>
      <c r="H60" s="45">
        <f t="shared" si="7"/>
        <v>1229</v>
      </c>
      <c r="I60" s="46">
        <f t="shared" si="7"/>
        <v>28</v>
      </c>
      <c r="J60" s="46">
        <f t="shared" si="7"/>
        <v>3</v>
      </c>
      <c r="K60" s="46">
        <f t="shared" si="7"/>
        <v>0</v>
      </c>
      <c r="L60" s="47">
        <f t="shared" si="7"/>
        <v>60</v>
      </c>
      <c r="M60" s="45">
        <f t="shared" si="7"/>
        <v>1229</v>
      </c>
      <c r="N60" s="46">
        <f t="shared" si="7"/>
        <v>26</v>
      </c>
      <c r="O60" s="46">
        <f t="shared" si="7"/>
        <v>5</v>
      </c>
      <c r="P60" s="48">
        <f t="shared" si="7"/>
        <v>0</v>
      </c>
      <c r="Q60" s="49">
        <f t="shared" si="7"/>
        <v>60</v>
      </c>
      <c r="R60" s="45">
        <f t="shared" si="7"/>
        <v>990</v>
      </c>
      <c r="S60" s="46">
        <f t="shared" si="7"/>
        <v>24</v>
      </c>
      <c r="T60" s="46">
        <f t="shared" si="7"/>
        <v>7</v>
      </c>
      <c r="U60" s="46">
        <f t="shared" si="7"/>
        <v>0</v>
      </c>
      <c r="V60" s="48">
        <f t="shared" si="7"/>
        <v>60</v>
      </c>
      <c r="X60" s="1">
        <f>X53+X52+X17</f>
        <v>268</v>
      </c>
    </row>
    <row r="61" ht="13.5" thickTop="1"/>
  </sheetData>
  <sheetProtection/>
  <mergeCells count="90">
    <mergeCell ref="A1:V1"/>
    <mergeCell ref="A2:V2"/>
    <mergeCell ref="A3:A6"/>
    <mergeCell ref="B3:B6"/>
    <mergeCell ref="C3:V3"/>
    <mergeCell ref="C4:G4"/>
    <mergeCell ref="H4:L4"/>
    <mergeCell ref="M4:Q4"/>
    <mergeCell ref="R4:V4"/>
    <mergeCell ref="C5:C6"/>
    <mergeCell ref="V5:V6"/>
    <mergeCell ref="A7:A16"/>
    <mergeCell ref="D5:F5"/>
    <mergeCell ref="G5:G6"/>
    <mergeCell ref="H5:H6"/>
    <mergeCell ref="I5:K5"/>
    <mergeCell ref="L5:L6"/>
    <mergeCell ref="M5:M6"/>
    <mergeCell ref="R18:U18"/>
    <mergeCell ref="N5:P5"/>
    <mergeCell ref="Q5:Q6"/>
    <mergeCell ref="R5:R6"/>
    <mergeCell ref="S5:U5"/>
    <mergeCell ref="A17:B17"/>
    <mergeCell ref="A18:B18"/>
    <mergeCell ref="C18:F18"/>
    <mergeCell ref="H18:K18"/>
    <mergeCell ref="M18:P18"/>
    <mergeCell ref="A20:V20"/>
    <mergeCell ref="A21:A24"/>
    <mergeCell ref="B21:B24"/>
    <mergeCell ref="C21:V21"/>
    <mergeCell ref="C22:G22"/>
    <mergeCell ref="H22:L22"/>
    <mergeCell ref="M22:Q22"/>
    <mergeCell ref="R22:V22"/>
    <mergeCell ref="C23:C24"/>
    <mergeCell ref="D23:F23"/>
    <mergeCell ref="A27:A31"/>
    <mergeCell ref="G23:G24"/>
    <mergeCell ref="H23:H24"/>
    <mergeCell ref="I23:K23"/>
    <mergeCell ref="L23:L24"/>
    <mergeCell ref="Q23:Q24"/>
    <mergeCell ref="R23:R24"/>
    <mergeCell ref="S23:U23"/>
    <mergeCell ref="V23:V24"/>
    <mergeCell ref="A25:A26"/>
    <mergeCell ref="M23:M24"/>
    <mergeCell ref="N23:P23"/>
    <mergeCell ref="A32:A35"/>
    <mergeCell ref="A36:A38"/>
    <mergeCell ref="A43:B43"/>
    <mergeCell ref="A44:B44"/>
    <mergeCell ref="C44:F44"/>
    <mergeCell ref="M44:P44"/>
    <mergeCell ref="R44:U44"/>
    <mergeCell ref="A45:A48"/>
    <mergeCell ref="B45:B48"/>
    <mergeCell ref="C45:V45"/>
    <mergeCell ref="C46:G46"/>
    <mergeCell ref="H46:L46"/>
    <mergeCell ref="M46:Q46"/>
    <mergeCell ref="R46:V46"/>
    <mergeCell ref="C47:C48"/>
    <mergeCell ref="H44:K44"/>
    <mergeCell ref="V47:V48"/>
    <mergeCell ref="A52:B52"/>
    <mergeCell ref="D47:F47"/>
    <mergeCell ref="G47:G48"/>
    <mergeCell ref="H47:H48"/>
    <mergeCell ref="I47:K47"/>
    <mergeCell ref="L47:L48"/>
    <mergeCell ref="M47:M48"/>
    <mergeCell ref="R53:U53"/>
    <mergeCell ref="A54:B54"/>
    <mergeCell ref="N47:P47"/>
    <mergeCell ref="Q47:Q48"/>
    <mergeCell ref="R47:R48"/>
    <mergeCell ref="S47:U47"/>
    <mergeCell ref="R55:U55"/>
    <mergeCell ref="A58:B58"/>
    <mergeCell ref="A53:B53"/>
    <mergeCell ref="C53:F53"/>
    <mergeCell ref="H53:K53"/>
    <mergeCell ref="M53:P53"/>
    <mergeCell ref="A55:B55"/>
    <mergeCell ref="C55:F55"/>
    <mergeCell ref="H55:K55"/>
    <mergeCell ref="M55:P5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Ivica Lozo</cp:lastModifiedBy>
  <cp:lastPrinted>2012-05-15T09:59:02Z</cp:lastPrinted>
  <dcterms:created xsi:type="dcterms:W3CDTF">2011-03-14T14:56:02Z</dcterms:created>
  <dcterms:modified xsi:type="dcterms:W3CDTF">2012-05-15T10:02:30Z</dcterms:modified>
  <cp:category/>
  <cp:version/>
  <cp:contentType/>
  <cp:contentStatus/>
</cp:coreProperties>
</file>