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LUGODIŠNJI FINANCIJSKI IZVJEŠTAJ ZA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76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E290" i="9" s="1"/>
  <c r="B290" i="9" s="1"/>
  <c r="F290" i="9"/>
  <c r="F289" i="9"/>
  <c r="H288" i="9"/>
  <c r="G288" i="9"/>
  <c r="F288" i="9"/>
  <c r="E288" i="9"/>
  <c r="B288" i="9" s="1"/>
  <c r="F287" i="9"/>
  <c r="F286" i="9"/>
  <c r="H285" i="9"/>
  <c r="G285" i="9"/>
  <c r="F285" i="9"/>
  <c r="E285" i="9"/>
  <c r="B285" i="9" s="1"/>
  <c r="H284" i="9"/>
  <c r="G284" i="9"/>
  <c r="E284" i="9" s="1"/>
  <c r="B284" i="9" s="1"/>
  <c r="F284" i="9"/>
  <c r="H283" i="9"/>
  <c r="G283" i="9"/>
  <c r="F283" i="9"/>
  <c r="F282" i="9"/>
  <c r="H281" i="9"/>
  <c r="G281" i="9"/>
  <c r="F281" i="9"/>
  <c r="E281" i="9"/>
  <c r="B281" i="9" s="1"/>
  <c r="H280" i="9"/>
  <c r="G280" i="9"/>
  <c r="F280" i="9"/>
  <c r="F275" i="9" s="1"/>
  <c r="E280" i="9"/>
  <c r="H279" i="9"/>
  <c r="G279" i="9"/>
  <c r="E279" i="9" s="1"/>
  <c r="B279" i="9" s="1"/>
  <c r="F279" i="9"/>
  <c r="F278" i="9"/>
  <c r="F277" i="9"/>
  <c r="F276" i="9"/>
  <c r="L274" i="9"/>
  <c r="F274" i="9" s="1"/>
  <c r="H274" i="9"/>
  <c r="I273" i="9"/>
  <c r="H273" i="9"/>
  <c r="E273" i="9" s="1"/>
  <c r="B273" i="9" s="1"/>
  <c r="F273" i="9"/>
  <c r="E272" i="9"/>
  <c r="M271" i="9"/>
  <c r="L271" i="9"/>
  <c r="F271" i="9" s="1"/>
  <c r="B271" i="9" s="1"/>
  <c r="E271" i="9"/>
  <c r="M270" i="9"/>
  <c r="L270" i="9"/>
  <c r="E270" i="9"/>
  <c r="M269" i="9"/>
  <c r="F269" i="9" s="1"/>
  <c r="L269" i="9"/>
  <c r="E269" i="9"/>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E262" i="9"/>
  <c r="M261" i="9"/>
  <c r="F261" i="9" s="1"/>
  <c r="L261" i="9"/>
  <c r="E261" i="9"/>
  <c r="M260" i="9"/>
  <c r="L260" i="9"/>
  <c r="F260" i="9"/>
  <c r="E260" i="9"/>
  <c r="B260" i="9" s="1"/>
  <c r="M259" i="9"/>
  <c r="L259" i="9"/>
  <c r="F259" i="9" s="1"/>
  <c r="B259" i="9" s="1"/>
  <c r="E259" i="9"/>
  <c r="M258" i="9"/>
  <c r="L258" i="9"/>
  <c r="F258" i="9" s="1"/>
  <c r="B258" i="9" s="1"/>
  <c r="E258" i="9"/>
  <c r="M257" i="9"/>
  <c r="F257" i="9" s="1"/>
  <c r="L257" i="9"/>
  <c r="E257" i="9"/>
  <c r="B257" i="9" s="1"/>
  <c r="M256" i="9"/>
  <c r="L256" i="9"/>
  <c r="F256" i="9"/>
  <c r="E256" i="9"/>
  <c r="B256" i="9" s="1"/>
  <c r="M255" i="9"/>
  <c r="L255" i="9"/>
  <c r="F255" i="9" s="1"/>
  <c r="B255" i="9" s="1"/>
  <c r="E255" i="9"/>
  <c r="M254" i="9"/>
  <c r="L254" i="9"/>
  <c r="E254" i="9"/>
  <c r="M253" i="9"/>
  <c r="F253" i="9" s="1"/>
  <c r="L253" i="9"/>
  <c r="E253" i="9"/>
  <c r="M252" i="9"/>
  <c r="L252" i="9"/>
  <c r="F252" i="9"/>
  <c r="E252" i="9"/>
  <c r="B252" i="9" s="1"/>
  <c r="M251" i="9"/>
  <c r="L251" i="9"/>
  <c r="F251" i="9" s="1"/>
  <c r="B251" i="9" s="1"/>
  <c r="E251" i="9"/>
  <c r="M250" i="9"/>
  <c r="L250" i="9"/>
  <c r="F250" i="9" s="1"/>
  <c r="B250" i="9" s="1"/>
  <c r="E250" i="9"/>
  <c r="M249" i="9"/>
  <c r="L249" i="9"/>
  <c r="F249" i="9"/>
  <c r="E249" i="9"/>
  <c r="B249" i="9" s="1"/>
  <c r="M248" i="9"/>
  <c r="L248" i="9"/>
  <c r="F248" i="9"/>
  <c r="E248" i="9"/>
  <c r="M247" i="9"/>
  <c r="L247" i="9"/>
  <c r="F247" i="9" s="1"/>
  <c r="B247" i="9" s="1"/>
  <c r="E247" i="9"/>
  <c r="M246" i="9"/>
  <c r="L246" i="9"/>
  <c r="F246" i="9" s="1"/>
  <c r="E246" i="9"/>
  <c r="B246" i="9"/>
  <c r="M245" i="9"/>
  <c r="L245" i="9"/>
  <c r="F245" i="9"/>
  <c r="E245" i="9"/>
  <c r="B245" i="9" s="1"/>
  <c r="M244" i="9"/>
  <c r="L244" i="9"/>
  <c r="F244" i="9"/>
  <c r="E244" i="9"/>
  <c r="M243" i="9"/>
  <c r="L243" i="9"/>
  <c r="F243" i="9" s="1"/>
  <c r="B243" i="9" s="1"/>
  <c r="E243" i="9"/>
  <c r="M242" i="9"/>
  <c r="L242" i="9"/>
  <c r="E242" i="9"/>
  <c r="M241" i="9"/>
  <c r="L241" i="9"/>
  <c r="F241" i="9"/>
  <c r="E241" i="9"/>
  <c r="B241" i="9" s="1"/>
  <c r="M240" i="9"/>
  <c r="L240" i="9"/>
  <c r="F240" i="9"/>
  <c r="E240" i="9"/>
  <c r="B240" i="9" s="1"/>
  <c r="M239" i="9"/>
  <c r="L239" i="9"/>
  <c r="F239" i="9" s="1"/>
  <c r="B239" i="9" s="1"/>
  <c r="E239" i="9"/>
  <c r="M238" i="9"/>
  <c r="L238" i="9"/>
  <c r="E238" i="9"/>
  <c r="M237" i="9"/>
  <c r="L237" i="9"/>
  <c r="F237" i="9"/>
  <c r="E237" i="9"/>
  <c r="B237" i="9" s="1"/>
  <c r="M236" i="9"/>
  <c r="L236" i="9"/>
  <c r="F236" i="9"/>
  <c r="E236" i="9"/>
  <c r="B236" i="9" s="1"/>
  <c r="M235" i="9"/>
  <c r="L235" i="9"/>
  <c r="F235" i="9" s="1"/>
  <c r="B235" i="9" s="1"/>
  <c r="E235" i="9"/>
  <c r="M234" i="9"/>
  <c r="L234" i="9"/>
  <c r="F234" i="9" s="1"/>
  <c r="B234" i="9" s="1"/>
  <c r="E234" i="9"/>
  <c r="M233" i="9"/>
  <c r="L233" i="9"/>
  <c r="F233" i="9"/>
  <c r="E233" i="9"/>
  <c r="B233" i="9" s="1"/>
  <c r="M232" i="9"/>
  <c r="L232" i="9"/>
  <c r="F232" i="9"/>
  <c r="E232" i="9"/>
  <c r="M231" i="9"/>
  <c r="L231" i="9"/>
  <c r="F231" i="9" s="1"/>
  <c r="B231" i="9" s="1"/>
  <c r="E231" i="9"/>
  <c r="M230" i="9"/>
  <c r="L230" i="9"/>
  <c r="F230" i="9" s="1"/>
  <c r="E230" i="9"/>
  <c r="B230" i="9"/>
  <c r="M229" i="9"/>
  <c r="L229" i="9"/>
  <c r="F229" i="9"/>
  <c r="E229" i="9"/>
  <c r="B229" i="9" s="1"/>
  <c r="M228" i="9"/>
  <c r="L228" i="9"/>
  <c r="F228" i="9"/>
  <c r="E228" i="9"/>
  <c r="B228" i="9" s="1"/>
  <c r="M227" i="9"/>
  <c r="L227" i="9"/>
  <c r="F227" i="9" s="1"/>
  <c r="B227" i="9" s="1"/>
  <c r="E227" i="9"/>
  <c r="M226" i="9"/>
  <c r="L226" i="9"/>
  <c r="E226" i="9"/>
  <c r="H225" i="9"/>
  <c r="G225" i="9"/>
  <c r="F225" i="9"/>
  <c r="E225" i="9"/>
  <c r="B225" i="9" s="1"/>
  <c r="M224" i="9"/>
  <c r="L224" i="9"/>
  <c r="F224" i="9"/>
  <c r="E224" i="9"/>
  <c r="B224" i="9" s="1"/>
  <c r="M223" i="9"/>
  <c r="L223" i="9"/>
  <c r="F223" i="9" s="1"/>
  <c r="B223" i="9" s="1"/>
  <c r="E223" i="9"/>
  <c r="M222" i="9"/>
  <c r="L222" i="9"/>
  <c r="F222" i="9" s="1"/>
  <c r="B222" i="9" s="1"/>
  <c r="E222" i="9"/>
  <c r="M221" i="9"/>
  <c r="L221" i="9"/>
  <c r="F221" i="9" s="1"/>
  <c r="E221" i="9"/>
  <c r="M220" i="9"/>
  <c r="L220" i="9"/>
  <c r="E220" i="9"/>
  <c r="M219" i="9"/>
  <c r="L219" i="9"/>
  <c r="E219" i="9"/>
  <c r="M218" i="9"/>
  <c r="L218" i="9"/>
  <c r="E218" i="9"/>
  <c r="M217" i="9"/>
  <c r="L217" i="9"/>
  <c r="F217" i="9" s="1"/>
  <c r="E217" i="9"/>
  <c r="M216" i="9"/>
  <c r="L216" i="9"/>
  <c r="E216" i="9"/>
  <c r="M215" i="9"/>
  <c r="L215" i="9"/>
  <c r="F215" i="9" s="1"/>
  <c r="E215" i="9"/>
  <c r="M214" i="9"/>
  <c r="F214" i="9" s="1"/>
  <c r="B214" i="9" s="1"/>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F141" i="9"/>
  <c r="H140" i="9"/>
  <c r="G140" i="9"/>
  <c r="F140" i="9"/>
  <c r="H139" i="9"/>
  <c r="G139" i="9"/>
  <c r="F139" i="9"/>
  <c r="E139" i="9"/>
  <c r="B139" i="9" s="1"/>
  <c r="H138" i="9"/>
  <c r="G138" i="9"/>
  <c r="F138" i="9"/>
  <c r="E138" i="9"/>
  <c r="H137" i="9"/>
  <c r="G137" i="9"/>
  <c r="E137" i="9" s="1"/>
  <c r="F137" i="9"/>
  <c r="H136" i="9"/>
  <c r="G136" i="9"/>
  <c r="F136" i="9"/>
  <c r="H135" i="9"/>
  <c r="G135" i="9"/>
  <c r="F135" i="9"/>
  <c r="E135" i="9"/>
  <c r="B135" i="9" s="1"/>
  <c r="H134" i="9"/>
  <c r="G134" i="9"/>
  <c r="F134" i="9"/>
  <c r="E134" i="9"/>
  <c r="H133" i="9"/>
  <c r="G133" i="9"/>
  <c r="E133" i="9" s="1"/>
  <c r="F133" i="9"/>
  <c r="H132" i="9"/>
  <c r="G132" i="9"/>
  <c r="F132" i="9"/>
  <c r="H131" i="9"/>
  <c r="G131" i="9"/>
  <c r="F131" i="9"/>
  <c r="E131" i="9"/>
  <c r="B131" i="9" s="1"/>
  <c r="H130" i="9"/>
  <c r="G130" i="9"/>
  <c r="F130" i="9"/>
  <c r="E130" i="9"/>
  <c r="H129" i="9"/>
  <c r="G129" i="9"/>
  <c r="E129" i="9" s="1"/>
  <c r="F129" i="9"/>
  <c r="H128" i="9"/>
  <c r="G128" i="9"/>
  <c r="F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H121" i="9"/>
  <c r="G121" i="9"/>
  <c r="E121" i="9" s="1"/>
  <c r="F121" i="9"/>
  <c r="H120" i="9"/>
  <c r="G120" i="9"/>
  <c r="F120" i="9"/>
  <c r="H119" i="9"/>
  <c r="G119" i="9"/>
  <c r="F119" i="9"/>
  <c r="E119" i="9"/>
  <c r="B119" i="9" s="1"/>
  <c r="H118" i="9"/>
  <c r="G118" i="9"/>
  <c r="F118" i="9"/>
  <c r="E118" i="9"/>
  <c r="H117" i="9"/>
  <c r="G117" i="9"/>
  <c r="E117" i="9" s="1"/>
  <c r="F117" i="9"/>
  <c r="H116" i="9"/>
  <c r="G116" i="9"/>
  <c r="F116" i="9"/>
  <c r="H115" i="9"/>
  <c r="G115" i="9"/>
  <c r="F115" i="9"/>
  <c r="E115" i="9"/>
  <c r="B115" i="9" s="1"/>
  <c r="H114" i="9"/>
  <c r="G114" i="9"/>
  <c r="F114" i="9"/>
  <c r="E114" i="9"/>
  <c r="H113" i="9"/>
  <c r="G113" i="9"/>
  <c r="E113" i="9" s="1"/>
  <c r="F113" i="9"/>
  <c r="H112" i="9"/>
  <c r="G112" i="9"/>
  <c r="F112" i="9"/>
  <c r="H111" i="9"/>
  <c r="G111" i="9"/>
  <c r="F111" i="9"/>
  <c r="E111" i="9"/>
  <c r="B111" i="9" s="1"/>
  <c r="H110" i="9"/>
  <c r="G110" i="9"/>
  <c r="F110" i="9"/>
  <c r="E110" i="9"/>
  <c r="H109" i="9"/>
  <c r="G109" i="9"/>
  <c r="E109" i="9" s="1"/>
  <c r="F109" i="9"/>
  <c r="H108" i="9"/>
  <c r="G108" i="9"/>
  <c r="F108" i="9"/>
  <c r="H107" i="9"/>
  <c r="G107" i="9"/>
  <c r="F107" i="9"/>
  <c r="E107" i="9"/>
  <c r="B107" i="9" s="1"/>
  <c r="H106" i="9"/>
  <c r="G106" i="9"/>
  <c r="F106" i="9"/>
  <c r="E106" i="9"/>
  <c r="H105" i="9"/>
  <c r="G105" i="9"/>
  <c r="E105" i="9" s="1"/>
  <c r="F105" i="9"/>
  <c r="H104" i="9"/>
  <c r="G104" i="9"/>
  <c r="F104" i="9"/>
  <c r="H103" i="9"/>
  <c r="G103" i="9"/>
  <c r="F103" i="9"/>
  <c r="E103" i="9"/>
  <c r="B103" i="9" s="1"/>
  <c r="H102" i="9"/>
  <c r="G102" i="9"/>
  <c r="F102" i="9"/>
  <c r="E102" i="9"/>
  <c r="H101" i="9"/>
  <c r="G101" i="9"/>
  <c r="E101" i="9" s="1"/>
  <c r="F101" i="9"/>
  <c r="H100" i="9"/>
  <c r="G100" i="9"/>
  <c r="F100" i="9"/>
  <c r="H99" i="9"/>
  <c r="G99" i="9"/>
  <c r="F99" i="9"/>
  <c r="E99" i="9"/>
  <c r="B99" i="9" s="1"/>
  <c r="H98" i="9"/>
  <c r="G98" i="9"/>
  <c r="F98" i="9"/>
  <c r="E98" i="9"/>
  <c r="H97" i="9"/>
  <c r="G97" i="9"/>
  <c r="E97" i="9" s="1"/>
  <c r="F97" i="9"/>
  <c r="H96" i="9"/>
  <c r="G96" i="9"/>
  <c r="F96" i="9"/>
  <c r="H95" i="9"/>
  <c r="G95" i="9"/>
  <c r="F95" i="9"/>
  <c r="E95" i="9"/>
  <c r="B95" i="9" s="1"/>
  <c r="H94" i="9"/>
  <c r="G94" i="9"/>
  <c r="F94" i="9"/>
  <c r="E94" i="9"/>
  <c r="H93" i="9"/>
  <c r="G93" i="9"/>
  <c r="E93" i="9" s="1"/>
  <c r="F93" i="9"/>
  <c r="H92" i="9"/>
  <c r="G92" i="9"/>
  <c r="F92" i="9"/>
  <c r="H91" i="9"/>
  <c r="G91" i="9"/>
  <c r="F91" i="9"/>
  <c r="E91" i="9"/>
  <c r="B91" i="9" s="1"/>
  <c r="H90" i="9"/>
  <c r="G90" i="9"/>
  <c r="F90" i="9"/>
  <c r="E90" i="9"/>
  <c r="H89" i="9"/>
  <c r="G89" i="9"/>
  <c r="E89" i="9" s="1"/>
  <c r="F89" i="9"/>
  <c r="H88" i="9"/>
  <c r="G88" i="9"/>
  <c r="F88" i="9"/>
  <c r="H87" i="9"/>
  <c r="G87" i="9"/>
  <c r="F87" i="9"/>
  <c r="E87" i="9"/>
  <c r="B87" i="9" s="1"/>
  <c r="H86" i="9"/>
  <c r="G86" i="9"/>
  <c r="F86" i="9"/>
  <c r="E86" i="9"/>
  <c r="H85" i="9"/>
  <c r="G85" i="9"/>
  <c r="E85" i="9" s="1"/>
  <c r="F85" i="9"/>
  <c r="H84" i="9"/>
  <c r="G84" i="9"/>
  <c r="F84" i="9"/>
  <c r="H83" i="9"/>
  <c r="G83" i="9"/>
  <c r="F83" i="9"/>
  <c r="E83" i="9"/>
  <c r="B83" i="9" s="1"/>
  <c r="H82" i="9"/>
  <c r="G82" i="9"/>
  <c r="F82" i="9"/>
  <c r="E82" i="9"/>
  <c r="H81" i="9"/>
  <c r="G81" i="9"/>
  <c r="F81" i="9"/>
  <c r="E81" i="9"/>
  <c r="H80" i="9"/>
  <c r="G80" i="9"/>
  <c r="E80" i="9" s="1"/>
  <c r="F80" i="9"/>
  <c r="B80" i="9" s="1"/>
  <c r="H79" i="9"/>
  <c r="G79" i="9"/>
  <c r="F79" i="9"/>
  <c r="E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E68" i="9" s="1"/>
  <c r="B68" i="9" s="1"/>
  <c r="G68" i="9"/>
  <c r="F68" i="9"/>
  <c r="H67" i="9"/>
  <c r="E67" i="9" s="1"/>
  <c r="B67" i="9" s="1"/>
  <c r="G67" i="9"/>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H42" i="9"/>
  <c r="G42" i="9"/>
  <c r="F42" i="9"/>
  <c r="H41" i="9"/>
  <c r="G41" i="9"/>
  <c r="F41" i="9"/>
  <c r="H40" i="9"/>
  <c r="G40" i="9"/>
  <c r="F40" i="9"/>
  <c r="H39" i="9"/>
  <c r="G39" i="9"/>
  <c r="F39" i="9"/>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E27" i="9"/>
  <c r="B27" i="9" s="1"/>
  <c r="H26" i="9"/>
  <c r="G26" i="9"/>
  <c r="F26" i="9"/>
  <c r="H25" i="9"/>
  <c r="G25" i="9"/>
  <c r="F25" i="9"/>
  <c r="H24" i="9"/>
  <c r="E24" i="9" s="1"/>
  <c r="B24" i="9" s="1"/>
  <c r="G24" i="9"/>
  <c r="F24" i="9"/>
  <c r="H23" i="9"/>
  <c r="G23" i="9"/>
  <c r="F23" i="9"/>
  <c r="E23" i="9"/>
  <c r="B23" i="9" s="1"/>
  <c r="H22" i="9"/>
  <c r="G22" i="9"/>
  <c r="F22" i="9"/>
  <c r="H21" i="9"/>
  <c r="G21" i="9"/>
  <c r="F21" i="9"/>
  <c r="F20" i="9"/>
  <c r="F4" i="9"/>
  <c r="O3" i="9"/>
  <c r="G160" i="9" s="1"/>
  <c r="E160" i="9" s="1"/>
  <c r="B160" i="9" s="1"/>
  <c r="I3" i="9"/>
  <c r="H3" i="9"/>
  <c r="G3" i="9"/>
  <c r="D101" i="8"/>
  <c r="D95" i="8"/>
  <c r="D90" i="8"/>
  <c r="D85" i="8"/>
  <c r="D80" i="8"/>
  <c r="D75" i="8"/>
  <c r="D70" i="8"/>
  <c r="D65" i="8"/>
  <c r="D60" i="8"/>
  <c r="D55" i="8"/>
  <c r="D49" i="8" s="1"/>
  <c r="D50" i="8"/>
  <c r="D44" i="8"/>
  <c r="D36" i="8"/>
  <c r="D26" i="8"/>
  <c r="D24" i="8" s="1"/>
  <c r="C1499" i="1" s="1"/>
  <c r="G1499" i="1" s="1"/>
  <c r="D18" i="8"/>
  <c r="D8" i="8"/>
  <c r="C1483" i="1" s="1"/>
  <c r="G1483" i="1" s="1"/>
  <c r="E44" i="7"/>
  <c r="D44" i="7"/>
  <c r="E39" i="7"/>
  <c r="D39" i="7"/>
  <c r="D38" i="7" s="1"/>
  <c r="H31" i="3" s="1"/>
  <c r="E38" i="7"/>
  <c r="E30" i="7"/>
  <c r="D30" i="7"/>
  <c r="D22" i="7" s="1"/>
  <c r="E23" i="7"/>
  <c r="E22" i="7" s="1"/>
  <c r="I30" i="3" s="1"/>
  <c r="D23"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I25" i="3"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E237" i="5" s="1"/>
  <c r="I23" i="3"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19" i="1"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G189" i="9" s="1"/>
  <c r="E189" i="9" s="1"/>
  <c r="B189" i="9" s="1"/>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D463" i="4"/>
  <c r="C457" i="1" s="1"/>
  <c r="F462" i="4"/>
  <c r="F461" i="4"/>
  <c r="F460" i="4"/>
  <c r="E460" i="4"/>
  <c r="E459" i="4" s="1"/>
  <c r="D453" i="1"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E416" i="4"/>
  <c r="D416" i="4"/>
  <c r="D643" i="4"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E304" i="4"/>
  <c r="D304" i="4"/>
  <c r="F304" i="4" s="1"/>
  <c r="F303" i="4"/>
  <c r="F302" i="4"/>
  <c r="F301" i="4"/>
  <c r="F300" i="4"/>
  <c r="E300" i="4"/>
  <c r="E299" i="4" s="1"/>
  <c r="D294" i="1" s="1"/>
  <c r="D300" i="4"/>
  <c r="F299" i="4"/>
  <c r="D299"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E224" i="4" s="1"/>
  <c r="D225" i="4"/>
  <c r="F225" i="4" s="1"/>
  <c r="F223" i="4"/>
  <c r="F222" i="4"/>
  <c r="F221" i="4"/>
  <c r="F220" i="4"/>
  <c r="F219" i="4"/>
  <c r="E219" i="4"/>
  <c r="D219" i="4"/>
  <c r="F218" i="4"/>
  <c r="F217" i="4"/>
  <c r="E216" i="4"/>
  <c r="D216" i="4"/>
  <c r="E215" i="4"/>
  <c r="F214" i="4"/>
  <c r="F213" i="4"/>
  <c r="F212" i="4"/>
  <c r="F211" i="4"/>
  <c r="E210" i="4"/>
  <c r="D206"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C149" i="1" s="1"/>
  <c r="E152" i="4"/>
  <c r="D148" i="1"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C130" i="1" s="1"/>
  <c r="F132" i="4"/>
  <c r="F131" i="4"/>
  <c r="F130" i="4"/>
  <c r="F129" i="4"/>
  <c r="E128" i="4"/>
  <c r="D124" i="1" s="1"/>
  <c r="D128" i="4"/>
  <c r="C124" i="1" s="1"/>
  <c r="F127" i="4"/>
  <c r="F126" i="4"/>
  <c r="F125" i="4"/>
  <c r="E125" i="4"/>
  <c r="D125" i="4"/>
  <c r="D124" i="4"/>
  <c r="C120" i="1" s="1"/>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G1576" i="1"/>
  <c r="C1576" i="1"/>
  <c r="H1576" i="1" s="1"/>
  <c r="H1575" i="1"/>
  <c r="G1575" i="1"/>
  <c r="C1575" i="1"/>
  <c r="G1574" i="1"/>
  <c r="C1574" i="1"/>
  <c r="H1574" i="1" s="1"/>
  <c r="C1573" i="1"/>
  <c r="H1572" i="1"/>
  <c r="G1572" i="1"/>
  <c r="C1572" i="1"/>
  <c r="H1571" i="1"/>
  <c r="G1571" i="1"/>
  <c r="C1571" i="1"/>
  <c r="G1570" i="1"/>
  <c r="C1570" i="1"/>
  <c r="H1570" i="1" s="1"/>
  <c r="C1569" i="1"/>
  <c r="H1568" i="1"/>
  <c r="G1568" i="1"/>
  <c r="C1568" i="1"/>
  <c r="H1567" i="1"/>
  <c r="G1567" i="1"/>
  <c r="C1567" i="1"/>
  <c r="C1566" i="1"/>
  <c r="H1566" i="1" s="1"/>
  <c r="C1565" i="1"/>
  <c r="H1564" i="1"/>
  <c r="G1564" i="1"/>
  <c r="C1564" i="1"/>
  <c r="H1563" i="1"/>
  <c r="G1563" i="1"/>
  <c r="C1563" i="1"/>
  <c r="C1562" i="1"/>
  <c r="C1561" i="1"/>
  <c r="H1560" i="1"/>
  <c r="G1560" i="1"/>
  <c r="C1560" i="1"/>
  <c r="H1559" i="1"/>
  <c r="G1559" i="1"/>
  <c r="C1559" i="1"/>
  <c r="C1558" i="1"/>
  <c r="H1558" i="1" s="1"/>
  <c r="C1557" i="1"/>
  <c r="H1556" i="1"/>
  <c r="G1556" i="1"/>
  <c r="C1556" i="1"/>
  <c r="H1555" i="1"/>
  <c r="G1555" i="1"/>
  <c r="C1555" i="1"/>
  <c r="G1554" i="1"/>
  <c r="C1554" i="1"/>
  <c r="H1554" i="1" s="1"/>
  <c r="C1553" i="1"/>
  <c r="H1552" i="1"/>
  <c r="G1552" i="1"/>
  <c r="C1552" i="1"/>
  <c r="H1551" i="1"/>
  <c r="C1551" i="1"/>
  <c r="G1551" i="1" s="1"/>
  <c r="C1550" i="1"/>
  <c r="H1550" i="1" s="1"/>
  <c r="C1549" i="1"/>
  <c r="H1548" i="1"/>
  <c r="G1548" i="1"/>
  <c r="C1548" i="1"/>
  <c r="H1547" i="1"/>
  <c r="G1547" i="1"/>
  <c r="C1547" i="1"/>
  <c r="C1546" i="1"/>
  <c r="C1545" i="1"/>
  <c r="H1544" i="1"/>
  <c r="G1544" i="1"/>
  <c r="C1544" i="1"/>
  <c r="H1543" i="1"/>
  <c r="G1543" i="1"/>
  <c r="C1543" i="1"/>
  <c r="G1542" i="1"/>
  <c r="C1542" i="1"/>
  <c r="H1542" i="1" s="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G1531" i="1"/>
  <c r="C1531" i="1"/>
  <c r="H1531" i="1" s="1"/>
  <c r="C1530" i="1"/>
  <c r="H1529" i="1"/>
  <c r="C1529" i="1"/>
  <c r="G1529" i="1" s="1"/>
  <c r="H1528" i="1"/>
  <c r="G1528" i="1"/>
  <c r="C1528" i="1"/>
  <c r="C1527" i="1"/>
  <c r="G1526" i="1"/>
  <c r="C1526" i="1"/>
  <c r="H1526" i="1" s="1"/>
  <c r="C1525" i="1"/>
  <c r="C1524" i="1"/>
  <c r="H1524" i="1" s="1"/>
  <c r="H1523" i="1"/>
  <c r="G1523" i="1"/>
  <c r="C1523" i="1"/>
  <c r="C1522" i="1"/>
  <c r="C1521" i="1"/>
  <c r="G1521" i="1" s="1"/>
  <c r="H1520" i="1"/>
  <c r="G1520" i="1"/>
  <c r="C1520" i="1"/>
  <c r="C1519" i="1"/>
  <c r="H1516" i="1"/>
  <c r="G1516" i="1"/>
  <c r="C1516" i="1"/>
  <c r="H1515" i="1"/>
  <c r="G1515" i="1"/>
  <c r="C1515" i="1"/>
  <c r="C1514" i="1"/>
  <c r="H1513" i="1"/>
  <c r="C1513" i="1"/>
  <c r="G1513" i="1" s="1"/>
  <c r="H1512" i="1"/>
  <c r="G1512" i="1"/>
  <c r="C1512" i="1"/>
  <c r="C1511" i="1"/>
  <c r="G1510" i="1"/>
  <c r="C1510" i="1"/>
  <c r="H1510" i="1" s="1"/>
  <c r="C1509" i="1"/>
  <c r="H1509" i="1" s="1"/>
  <c r="C1508" i="1"/>
  <c r="C1507" i="1"/>
  <c r="G1507" i="1" s="1"/>
  <c r="G1506" i="1"/>
  <c r="C1506" i="1"/>
  <c r="H1506" i="1" s="1"/>
  <c r="C1505" i="1"/>
  <c r="H1505" i="1" s="1"/>
  <c r="C1504" i="1"/>
  <c r="C1503" i="1"/>
  <c r="G1503" i="1" s="1"/>
  <c r="C1502" i="1"/>
  <c r="H1502" i="1" s="1"/>
  <c r="C1500" i="1"/>
  <c r="H1498" i="1"/>
  <c r="G1498" i="1"/>
  <c r="C1498" i="1"/>
  <c r="C1497" i="1"/>
  <c r="H1497" i="1" s="1"/>
  <c r="C1496" i="1"/>
  <c r="H1495" i="1"/>
  <c r="C1495" i="1"/>
  <c r="G1495" i="1" s="1"/>
  <c r="H1494" i="1"/>
  <c r="G1494" i="1"/>
  <c r="C1494" i="1"/>
  <c r="C1493" i="1"/>
  <c r="H1493" i="1" s="1"/>
  <c r="C1492" i="1"/>
  <c r="C1491" i="1"/>
  <c r="G1491" i="1" s="1"/>
  <c r="G1490" i="1"/>
  <c r="C1490" i="1"/>
  <c r="H1490" i="1" s="1"/>
  <c r="C1489" i="1"/>
  <c r="H1489" i="1" s="1"/>
  <c r="C1488" i="1"/>
  <c r="H1487" i="1"/>
  <c r="C1487" i="1"/>
  <c r="G1487" i="1" s="1"/>
  <c r="C1486" i="1"/>
  <c r="H1486" i="1" s="1"/>
  <c r="C1485" i="1"/>
  <c r="H1485" i="1" s="1"/>
  <c r="C1484" i="1"/>
  <c r="H1482" i="1"/>
  <c r="G1482" i="1"/>
  <c r="C1482" i="1"/>
  <c r="C1480" i="1"/>
  <c r="D1479" i="1"/>
  <c r="H1479" i="1" s="1"/>
  <c r="C1479" i="1"/>
  <c r="D1478" i="1"/>
  <c r="C1478" i="1"/>
  <c r="D1477" i="1"/>
  <c r="H1477" i="1" s="1"/>
  <c r="C1477" i="1"/>
  <c r="D1476" i="1"/>
  <c r="C1476" i="1"/>
  <c r="D1475" i="1"/>
  <c r="C1475" i="1"/>
  <c r="G1475" i="1" s="1"/>
  <c r="J1474" i="1"/>
  <c r="G1474" i="1"/>
  <c r="I1474" i="1" s="1"/>
  <c r="D1474" i="1"/>
  <c r="H1474" i="1" s="1"/>
  <c r="C1474" i="1"/>
  <c r="D1473" i="1"/>
  <c r="C1473" i="1"/>
  <c r="J1472" i="1"/>
  <c r="G1472" i="1"/>
  <c r="I1472" i="1" s="1"/>
  <c r="D1472" i="1"/>
  <c r="H1472" i="1" s="1"/>
  <c r="C1472" i="1"/>
  <c r="D1471" i="1"/>
  <c r="C1471" i="1"/>
  <c r="D1470" i="1"/>
  <c r="D1469" i="1"/>
  <c r="D1468" i="1"/>
  <c r="H1468" i="1" s="1"/>
  <c r="C1468" i="1"/>
  <c r="H1467" i="1"/>
  <c r="D1467" i="1"/>
  <c r="C1467" i="1"/>
  <c r="D1466" i="1"/>
  <c r="H1466" i="1" s="1"/>
  <c r="C1466" i="1"/>
  <c r="H1465" i="1"/>
  <c r="D1465" i="1"/>
  <c r="C1465" i="1"/>
  <c r="D1464" i="1"/>
  <c r="H1464" i="1" s="1"/>
  <c r="C1464" i="1"/>
  <c r="H1463" i="1"/>
  <c r="D1463" i="1"/>
  <c r="C1463" i="1"/>
  <c r="D1462" i="1"/>
  <c r="H1462" i="1" s="1"/>
  <c r="C1462" i="1"/>
  <c r="D1461" i="1"/>
  <c r="H1461" i="1" s="1"/>
  <c r="C1461" i="1"/>
  <c r="D1460" i="1"/>
  <c r="C1460" i="1"/>
  <c r="D1459" i="1"/>
  <c r="H1459" i="1" s="1"/>
  <c r="C1459" i="1"/>
  <c r="D1458" i="1"/>
  <c r="C1458" i="1"/>
  <c r="D1457" i="1"/>
  <c r="H1457" i="1" s="1"/>
  <c r="C1457" i="1"/>
  <c r="D1456" i="1"/>
  <c r="C1456" i="1"/>
  <c r="H1456" i="1" s="1"/>
  <c r="D1455" i="1"/>
  <c r="H1455" i="1" s="1"/>
  <c r="C1455" i="1"/>
  <c r="C1454" i="1"/>
  <c r="H1452" i="1"/>
  <c r="D1452" i="1"/>
  <c r="C1452" i="1"/>
  <c r="D1451" i="1"/>
  <c r="H1451" i="1" s="1"/>
  <c r="C1451" i="1"/>
  <c r="H1450" i="1"/>
  <c r="D1450" i="1"/>
  <c r="C1450" i="1"/>
  <c r="D1449" i="1"/>
  <c r="H1449" i="1" s="1"/>
  <c r="C1449" i="1"/>
  <c r="H1448" i="1"/>
  <c r="D1448" i="1"/>
  <c r="C1448" i="1"/>
  <c r="D1447" i="1"/>
  <c r="H1447" i="1" s="1"/>
  <c r="C1447" i="1"/>
  <c r="H1446" i="1"/>
  <c r="D1446" i="1"/>
  <c r="C1446" i="1"/>
  <c r="D1445" i="1"/>
  <c r="C1445" i="1"/>
  <c r="H1444" i="1"/>
  <c r="G1444" i="1"/>
  <c r="D1444" i="1"/>
  <c r="C1444" i="1"/>
  <c r="J1444" i="1" s="1"/>
  <c r="D1443" i="1"/>
  <c r="C1443" i="1"/>
  <c r="H1442" i="1"/>
  <c r="G1442" i="1"/>
  <c r="D1442" i="1"/>
  <c r="C1442" i="1"/>
  <c r="J1442" i="1" s="1"/>
  <c r="D1441" i="1"/>
  <c r="C1441" i="1"/>
  <c r="H1440" i="1"/>
  <c r="G1440" i="1"/>
  <c r="D1440" i="1"/>
  <c r="C1440" i="1"/>
  <c r="J1440" i="1" s="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D822" i="1"/>
  <c r="G822" i="1" s="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G717" i="1"/>
  <c r="D717" i="1"/>
  <c r="H717" i="1" s="1"/>
  <c r="C717" i="1"/>
  <c r="H716" i="1"/>
  <c r="G716" i="1"/>
  <c r="D716" i="1"/>
  <c r="C716" i="1"/>
  <c r="D715" i="1"/>
  <c r="H715" i="1" s="1"/>
  <c r="C715" i="1"/>
  <c r="H714" i="1"/>
  <c r="G714" i="1"/>
  <c r="D714" i="1"/>
  <c r="C714" i="1"/>
  <c r="H713" i="1"/>
  <c r="G713" i="1"/>
  <c r="D713" i="1"/>
  <c r="C713" i="1"/>
  <c r="H712" i="1"/>
  <c r="G712" i="1"/>
  <c r="D712" i="1"/>
  <c r="C712" i="1"/>
  <c r="D711" i="1"/>
  <c r="H711" i="1" s="1"/>
  <c r="C711" i="1"/>
  <c r="D710" i="1"/>
  <c r="H710" i="1" s="1"/>
  <c r="C710" i="1"/>
  <c r="G710" i="1" s="1"/>
  <c r="D709" i="1"/>
  <c r="C709" i="1"/>
  <c r="H709" i="1" s="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C647" i="1"/>
  <c r="H646" i="1"/>
  <c r="G646" i="1"/>
  <c r="D646" i="1"/>
  <c r="C646" i="1"/>
  <c r="G644" i="1"/>
  <c r="D644" i="1"/>
  <c r="C644" i="1"/>
  <c r="H644" i="1" s="1"/>
  <c r="D643" i="1"/>
  <c r="H643" i="1" s="1"/>
  <c r="C643" i="1"/>
  <c r="D642" i="1"/>
  <c r="C642" i="1"/>
  <c r="H642" i="1" s="1"/>
  <c r="H641" i="1"/>
  <c r="G641" i="1"/>
  <c r="D641" i="1"/>
  <c r="C641" i="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D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2" i="1"/>
  <c r="D411" i="1"/>
  <c r="C411" i="1"/>
  <c r="H411" i="1" s="1"/>
  <c r="H406" i="1"/>
  <c r="G406" i="1"/>
  <c r="D406" i="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G378" i="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G365" i="1"/>
  <c r="D365" i="1"/>
  <c r="C365" i="1"/>
  <c r="G364" i="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G261" i="1"/>
  <c r="D261" i="1"/>
  <c r="C261" i="1"/>
  <c r="H261" i="1" s="1"/>
  <c r="G260" i="1"/>
  <c r="D260" i="1"/>
  <c r="C260" i="1"/>
  <c r="H260" i="1" s="1"/>
  <c r="D259" i="1"/>
  <c r="H258" i="1"/>
  <c r="G258" i="1"/>
  <c r="D258" i="1"/>
  <c r="C258" i="1"/>
  <c r="H257" i="1"/>
  <c r="G257" i="1"/>
  <c r="D257" i="1"/>
  <c r="C257" i="1"/>
  <c r="G256" i="1"/>
  <c r="D256" i="1"/>
  <c r="H256" i="1" s="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D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C207" i="1"/>
  <c r="H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C191" i="1"/>
  <c r="H190" i="1"/>
  <c r="G190" i="1"/>
  <c r="D190" i="1"/>
  <c r="C190" i="1"/>
  <c r="D189" i="1"/>
  <c r="C189" i="1"/>
  <c r="H189" i="1" s="1"/>
  <c r="D188" i="1"/>
  <c r="C188" i="1"/>
  <c r="H188" i="1" s="1"/>
  <c r="D187" i="1"/>
  <c r="H187" i="1" s="1"/>
  <c r="C187" i="1"/>
  <c r="H186" i="1"/>
  <c r="G186" i="1"/>
  <c r="D186" i="1"/>
  <c r="C186" i="1"/>
  <c r="D185" i="1"/>
  <c r="H185" i="1" s="1"/>
  <c r="C185" i="1"/>
  <c r="D184" i="1"/>
  <c r="H183" i="1"/>
  <c r="G183" i="1"/>
  <c r="D183" i="1"/>
  <c r="C183" i="1"/>
  <c r="G182" i="1"/>
  <c r="D182" i="1"/>
  <c r="H182" i="1" s="1"/>
  <c r="C182" i="1"/>
  <c r="D181" i="1"/>
  <c r="H181" i="1" s="1"/>
  <c r="C181" i="1"/>
  <c r="D180" i="1"/>
  <c r="C180" i="1"/>
  <c r="H179" i="1"/>
  <c r="G179" i="1"/>
  <c r="D179" i="1"/>
  <c r="C179" i="1"/>
  <c r="D178" i="1"/>
  <c r="C178" i="1"/>
  <c r="D177" i="1"/>
  <c r="C177" i="1"/>
  <c r="D176" i="1"/>
  <c r="C176" i="1"/>
  <c r="D175" i="1"/>
  <c r="C175" i="1"/>
  <c r="D174" i="1"/>
  <c r="C174" i="1"/>
  <c r="D173" i="1"/>
  <c r="D172" i="1"/>
  <c r="C172" i="1"/>
  <c r="H172" i="1" s="1"/>
  <c r="H171" i="1"/>
  <c r="G171" i="1"/>
  <c r="D171" i="1"/>
  <c r="C171" i="1"/>
  <c r="D170" i="1"/>
  <c r="C170" i="1"/>
  <c r="H170" i="1" s="1"/>
  <c r="D169" i="1"/>
  <c r="C169" i="1"/>
  <c r="H169" i="1" s="1"/>
  <c r="D168" i="1"/>
  <c r="C168" i="1"/>
  <c r="H168" i="1" s="1"/>
  <c r="D167" i="1"/>
  <c r="C167" i="1"/>
  <c r="H167" i="1" s="1"/>
  <c r="D166" i="1"/>
  <c r="C166" i="1"/>
  <c r="H166" i="1" s="1"/>
  <c r="D165" i="1"/>
  <c r="C165" i="1"/>
  <c r="H164" i="1"/>
  <c r="G164" i="1"/>
  <c r="D164" i="1"/>
  <c r="C164" i="1"/>
  <c r="D163" i="1"/>
  <c r="C163" i="1"/>
  <c r="D162" i="1"/>
  <c r="C162" i="1"/>
  <c r="D161" i="1"/>
  <c r="C161" i="1"/>
  <c r="D160" i="1"/>
  <c r="H158" i="1"/>
  <c r="G158" i="1"/>
  <c r="D158" i="1"/>
  <c r="C158" i="1"/>
  <c r="D157" i="1"/>
  <c r="C157" i="1"/>
  <c r="H156" i="1"/>
  <c r="G156" i="1"/>
  <c r="D156" i="1"/>
  <c r="C156" i="1"/>
  <c r="D155" i="1"/>
  <c r="C155" i="1"/>
  <c r="H155" i="1" s="1"/>
  <c r="G154" i="1"/>
  <c r="D154" i="1"/>
  <c r="C154" i="1"/>
  <c r="H154" i="1" s="1"/>
  <c r="H153" i="1"/>
  <c r="G153" i="1"/>
  <c r="D153" i="1"/>
  <c r="C153" i="1"/>
  <c r="D152" i="1"/>
  <c r="G152" i="1" s="1"/>
  <c r="C152" i="1"/>
  <c r="H151" i="1"/>
  <c r="G151" i="1"/>
  <c r="D151" i="1"/>
  <c r="C151" i="1"/>
  <c r="H150" i="1"/>
  <c r="D150" i="1"/>
  <c r="C150" i="1"/>
  <c r="D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C135" i="1"/>
  <c r="H135" i="1" s="1"/>
  <c r="H134" i="1"/>
  <c r="G134" i="1"/>
  <c r="D134" i="1"/>
  <c r="C134" i="1"/>
  <c r="H133" i="1"/>
  <c r="G133" i="1"/>
  <c r="D133" i="1"/>
  <c r="C133" i="1"/>
  <c r="H132" i="1"/>
  <c r="D132" i="1"/>
  <c r="C132" i="1"/>
  <c r="D131" i="1"/>
  <c r="C131" i="1"/>
  <c r="H131" i="1" s="1"/>
  <c r="D130" i="1"/>
  <c r="H128" i="1"/>
  <c r="G128" i="1"/>
  <c r="D128" i="1"/>
  <c r="C128" i="1"/>
  <c r="H127" i="1"/>
  <c r="G127" i="1"/>
  <c r="D127" i="1"/>
  <c r="C127" i="1"/>
  <c r="H126" i="1"/>
  <c r="G126" i="1"/>
  <c r="D126" i="1"/>
  <c r="C126" i="1"/>
  <c r="D125" i="1"/>
  <c r="C125" i="1"/>
  <c r="H125" i="1" s="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C81" i="1"/>
  <c r="H80" i="1"/>
  <c r="G80" i="1"/>
  <c r="D80" i="1"/>
  <c r="C80" i="1"/>
  <c r="D79" i="1"/>
  <c r="H79" i="1" s="1"/>
  <c r="C79" i="1"/>
  <c r="D78" i="1"/>
  <c r="H77" i="1"/>
  <c r="G77" i="1"/>
  <c r="D77" i="1"/>
  <c r="C77" i="1"/>
  <c r="D76" i="1"/>
  <c r="C76" i="1"/>
  <c r="H76" i="1" s="1"/>
  <c r="H75" i="1"/>
  <c r="G75" i="1"/>
  <c r="D75" i="1"/>
  <c r="C75" i="1"/>
  <c r="H74" i="1"/>
  <c r="G74" i="1"/>
  <c r="D74" i="1"/>
  <c r="C74" i="1"/>
  <c r="D73" i="1"/>
  <c r="C73" i="1"/>
  <c r="H73" i="1" s="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D64" i="1"/>
  <c r="C64" i="1"/>
  <c r="H63" i="1"/>
  <c r="G63" i="1"/>
  <c r="D63" i="1"/>
  <c r="C63" i="1"/>
  <c r="H62" i="1"/>
  <c r="G62" i="1"/>
  <c r="D62" i="1"/>
  <c r="C62" i="1"/>
  <c r="H61" i="1"/>
  <c r="G61" i="1"/>
  <c r="D61" i="1"/>
  <c r="C61" i="1"/>
  <c r="H60" i="1"/>
  <c r="G60" i="1"/>
  <c r="D60" i="1"/>
  <c r="C60" i="1"/>
  <c r="H59" i="1"/>
  <c r="G59" i="1"/>
  <c r="D59" i="1"/>
  <c r="C59" i="1"/>
  <c r="D58" i="1"/>
  <c r="H57" i="1"/>
  <c r="G57" i="1"/>
  <c r="D57" i="1"/>
  <c r="C57" i="1"/>
  <c r="H56" i="1"/>
  <c r="G56" i="1"/>
  <c r="D56" i="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6" i="9" l="1"/>
  <c r="B26" i="9" s="1"/>
  <c r="H1521" i="1"/>
  <c r="D6" i="8"/>
  <c r="D42" i="8" s="1"/>
  <c r="H1507" i="1"/>
  <c r="H1503" i="1"/>
  <c r="G1524" i="1"/>
  <c r="D43" i="8"/>
  <c r="C1518" i="1" s="1"/>
  <c r="C1501" i="1"/>
  <c r="H1501" i="1" s="1"/>
  <c r="H1499" i="1"/>
  <c r="G1502" i="1"/>
  <c r="H1491" i="1"/>
  <c r="G1486" i="1"/>
  <c r="H1483" i="1"/>
  <c r="E69" i="9"/>
  <c r="B69" i="9" s="1"/>
  <c r="H822" i="1"/>
  <c r="G718" i="1"/>
  <c r="G715" i="1"/>
  <c r="F219" i="9"/>
  <c r="B219" i="9" s="1"/>
  <c r="G711" i="1"/>
  <c r="F216" i="9"/>
  <c r="B216" i="9" s="1"/>
  <c r="G668" i="1"/>
  <c r="E29" i="9"/>
  <c r="B29" i="9" s="1"/>
  <c r="H649" i="1"/>
  <c r="H647" i="1"/>
  <c r="E22" i="9"/>
  <c r="B22" i="9" s="1"/>
  <c r="G643" i="1"/>
  <c r="F652" i="4"/>
  <c r="E644" i="4"/>
  <c r="D638" i="1" s="1"/>
  <c r="H405" i="1"/>
  <c r="H412" i="1"/>
  <c r="H379" i="1"/>
  <c r="H365" i="1"/>
  <c r="E363" i="4"/>
  <c r="D358" i="1" s="1"/>
  <c r="E643" i="4"/>
  <c r="D637" i="1" s="1"/>
  <c r="F643" i="4"/>
  <c r="H288" i="1"/>
  <c r="G209" i="1"/>
  <c r="H206" i="1"/>
  <c r="E196" i="4"/>
  <c r="D192" i="1" s="1"/>
  <c r="F210" i="4"/>
  <c r="G191" i="1"/>
  <c r="G187" i="1"/>
  <c r="G185" i="1"/>
  <c r="F220" i="9"/>
  <c r="B220" i="9" s="1"/>
  <c r="G181" i="1"/>
  <c r="H180" i="1"/>
  <c r="E43" i="9"/>
  <c r="B43" i="9" s="1"/>
  <c r="E42" i="9"/>
  <c r="B42" i="9" s="1"/>
  <c r="F218" i="9"/>
  <c r="B218" i="9" s="1"/>
  <c r="H178" i="1"/>
  <c r="E41" i="9"/>
  <c r="B41" i="9" s="1"/>
  <c r="H177" i="1"/>
  <c r="H176" i="1"/>
  <c r="H175" i="1"/>
  <c r="F177" i="4"/>
  <c r="H174" i="1"/>
  <c r="H165" i="1"/>
  <c r="H163" i="1"/>
  <c r="H162" i="1"/>
  <c r="H161" i="1"/>
  <c r="F164" i="4"/>
  <c r="E163" i="4"/>
  <c r="D159" i="1" s="1"/>
  <c r="H157" i="1"/>
  <c r="E39" i="9"/>
  <c r="B39" i="9" s="1"/>
  <c r="H152" i="1"/>
  <c r="G150" i="1"/>
  <c r="G132" i="1"/>
  <c r="E124" i="4"/>
  <c r="D120" i="1" s="1"/>
  <c r="H120" i="1" s="1"/>
  <c r="F82" i="4"/>
  <c r="G81" i="1"/>
  <c r="F83" i="4"/>
  <c r="G79" i="1"/>
  <c r="H64" i="1"/>
  <c r="G709" i="1"/>
  <c r="G703" i="1"/>
  <c r="G649" i="1"/>
  <c r="G647" i="1"/>
  <c r="C645" i="1"/>
  <c r="H645" i="1" s="1"/>
  <c r="G642" i="1"/>
  <c r="G405" i="1"/>
  <c r="G411" i="1"/>
  <c r="G412" i="1"/>
  <c r="F416" i="4"/>
  <c r="G206" i="1"/>
  <c r="G207" i="1"/>
  <c r="G189" i="1"/>
  <c r="G188" i="1"/>
  <c r="B221" i="9"/>
  <c r="G180" i="1"/>
  <c r="G178" i="1"/>
  <c r="G177" i="1"/>
  <c r="C173" i="1"/>
  <c r="H173" i="1" s="1"/>
  <c r="G176" i="1"/>
  <c r="G175" i="1"/>
  <c r="G174" i="1"/>
  <c r="G172" i="1"/>
  <c r="G170" i="1"/>
  <c r="G169" i="1"/>
  <c r="G168" i="1"/>
  <c r="G167" i="1"/>
  <c r="G165" i="1"/>
  <c r="G166" i="1"/>
  <c r="C160" i="1"/>
  <c r="H160" i="1" s="1"/>
  <c r="G163" i="1"/>
  <c r="G162" i="1"/>
  <c r="E40" i="9"/>
  <c r="B40" i="9" s="1"/>
  <c r="G160" i="1"/>
  <c r="G161" i="1"/>
  <c r="G155" i="1"/>
  <c r="G157" i="1"/>
  <c r="B217" i="9"/>
  <c r="H149" i="1"/>
  <c r="G149" i="1"/>
  <c r="D152" i="4"/>
  <c r="G20" i="9" s="1"/>
  <c r="F153" i="4"/>
  <c r="G135" i="1"/>
  <c r="G146" i="1"/>
  <c r="G131" i="1"/>
  <c r="H124" i="1"/>
  <c r="G124" i="1"/>
  <c r="G125" i="1"/>
  <c r="F124" i="4"/>
  <c r="F128" i="4"/>
  <c r="G108" i="1"/>
  <c r="G113" i="1"/>
  <c r="G76" i="1"/>
  <c r="G73" i="1"/>
  <c r="G64" i="1"/>
  <c r="G65" i="1"/>
  <c r="H55" i="1"/>
  <c r="G55" i="1"/>
  <c r="H102" i="1"/>
  <c r="G102" i="1"/>
  <c r="H457" i="1"/>
  <c r="G457" i="1"/>
  <c r="H130" i="1"/>
  <c r="G130" i="1"/>
  <c r="G184" i="1"/>
  <c r="H184" i="1"/>
  <c r="G294" i="1"/>
  <c r="H294" i="1"/>
  <c r="H1179" i="1"/>
  <c r="G1179" i="1"/>
  <c r="H1181" i="1"/>
  <c r="G1181" i="1"/>
  <c r="H1185" i="1"/>
  <c r="G1185" i="1"/>
  <c r="H1187" i="1"/>
  <c r="G1187" i="1"/>
  <c r="H1191" i="1"/>
  <c r="G1191" i="1"/>
  <c r="H1193" i="1"/>
  <c r="G1193" i="1"/>
  <c r="H1197" i="1"/>
  <c r="G1197" i="1"/>
  <c r="H1199" i="1"/>
  <c r="G1199" i="1"/>
  <c r="H1203" i="1"/>
  <c r="G1203" i="1"/>
  <c r="H1205" i="1"/>
  <c r="G1205" i="1"/>
  <c r="H1209" i="1"/>
  <c r="G1209" i="1"/>
  <c r="H1219" i="1"/>
  <c r="G1219" i="1"/>
  <c r="H1223" i="1"/>
  <c r="G1223" i="1"/>
  <c r="H1229" i="1"/>
  <c r="G1229" i="1"/>
  <c r="H1241" i="1"/>
  <c r="G1241" i="1"/>
  <c r="H1245" i="1"/>
  <c r="G1245" i="1"/>
  <c r="H1249" i="1"/>
  <c r="G1249" i="1"/>
  <c r="H1251" i="1"/>
  <c r="G1251" i="1"/>
  <c r="H1253" i="1"/>
  <c r="G1253" i="1"/>
  <c r="H1257" i="1"/>
  <c r="G1257" i="1"/>
  <c r="H1259" i="1"/>
  <c r="G1259" i="1"/>
  <c r="H1261" i="1"/>
  <c r="G1261" i="1"/>
  <c r="H1265" i="1"/>
  <c r="G1265" i="1"/>
  <c r="H1269" i="1"/>
  <c r="G1269" i="1"/>
  <c r="H1271" i="1"/>
  <c r="G1271" i="1"/>
  <c r="H1275" i="1"/>
  <c r="G1275" i="1"/>
  <c r="H1279" i="1"/>
  <c r="G1279" i="1"/>
  <c r="H1283" i="1"/>
  <c r="G1283" i="1"/>
  <c r="H1285" i="1"/>
  <c r="G1285" i="1"/>
  <c r="H1289" i="1"/>
  <c r="G1289" i="1"/>
  <c r="H1291" i="1"/>
  <c r="G1291" i="1"/>
  <c r="H1293" i="1"/>
  <c r="G1293" i="1"/>
  <c r="H1297" i="1"/>
  <c r="G1297" i="1"/>
  <c r="H1301" i="1"/>
  <c r="G1301" i="1"/>
  <c r="H1303" i="1"/>
  <c r="G1303" i="1"/>
  <c r="H1307" i="1"/>
  <c r="G1307" i="1"/>
  <c r="H1311" i="1"/>
  <c r="G1311" i="1"/>
  <c r="H1315" i="1"/>
  <c r="G1315" i="1"/>
  <c r="H1319" i="1"/>
  <c r="G1319" i="1"/>
  <c r="H1323" i="1"/>
  <c r="G1323" i="1"/>
  <c r="H1327" i="1"/>
  <c r="G1327" i="1"/>
  <c r="H1331" i="1"/>
  <c r="G1331" i="1"/>
  <c r="H1335" i="1"/>
  <c r="G1335" i="1"/>
  <c r="H1339" i="1"/>
  <c r="G1339" i="1"/>
  <c r="H1343" i="1"/>
  <c r="G1343" i="1"/>
  <c r="H1345" i="1"/>
  <c r="G1345" i="1"/>
  <c r="H1349" i="1"/>
  <c r="G1349" i="1"/>
  <c r="H1351" i="1"/>
  <c r="G1351" i="1"/>
  <c r="H1355" i="1"/>
  <c r="G1355" i="1"/>
  <c r="H1357" i="1"/>
  <c r="G1357" i="1"/>
  <c r="H1361" i="1"/>
  <c r="G1361" i="1"/>
  <c r="H1365" i="1"/>
  <c r="G1365" i="1"/>
  <c r="H1369" i="1"/>
  <c r="G1369" i="1"/>
  <c r="H1373" i="1"/>
  <c r="G1373" i="1"/>
  <c r="H1377" i="1"/>
  <c r="G1377" i="1"/>
  <c r="H1381" i="1"/>
  <c r="G1381" i="1"/>
  <c r="H1385" i="1"/>
  <c r="G1385" i="1"/>
  <c r="H1387" i="1"/>
  <c r="G1387" i="1"/>
  <c r="H1391" i="1"/>
  <c r="G1391" i="1"/>
  <c r="H1393" i="1"/>
  <c r="G1393" i="1"/>
  <c r="H1397" i="1"/>
  <c r="G1397" i="1"/>
  <c r="H1401" i="1"/>
  <c r="G1401" i="1"/>
  <c r="H1403" i="1"/>
  <c r="G1403" i="1"/>
  <c r="H1407" i="1"/>
  <c r="G1407" i="1"/>
  <c r="H1409" i="1"/>
  <c r="G1409" i="1"/>
  <c r="H1413" i="1"/>
  <c r="G1413" i="1"/>
  <c r="H1419" i="1"/>
  <c r="G1419" i="1"/>
  <c r="H1423" i="1"/>
  <c r="G1423" i="1"/>
  <c r="H1427" i="1"/>
  <c r="G1427" i="1"/>
  <c r="H1431" i="1"/>
  <c r="G1431" i="1"/>
  <c r="H1439" i="1"/>
  <c r="G1439" i="1"/>
  <c r="H1445" i="1"/>
  <c r="G1445" i="1"/>
  <c r="G1458" i="1"/>
  <c r="J1458" i="1"/>
  <c r="G1460" i="1"/>
  <c r="J1460" i="1"/>
  <c r="G1476" i="1"/>
  <c r="J1476" i="1"/>
  <c r="G1478" i="1"/>
  <c r="J1478" i="1"/>
  <c r="H1484" i="1"/>
  <c r="G1484" i="1"/>
  <c r="H1488" i="1"/>
  <c r="G1488" i="1"/>
  <c r="H1492" i="1"/>
  <c r="G1492" i="1"/>
  <c r="H1496" i="1"/>
  <c r="G1496" i="1"/>
  <c r="H1500" i="1"/>
  <c r="G1500" i="1"/>
  <c r="H1508" i="1"/>
  <c r="G1508" i="1"/>
  <c r="H1519" i="1"/>
  <c r="G1519" i="1"/>
  <c r="G1449" i="1"/>
  <c r="I1449" i="1" s="1"/>
  <c r="G1451" i="1"/>
  <c r="I1451" i="1" s="1"/>
  <c r="G1464" i="1"/>
  <c r="I1464" i="1" s="1"/>
  <c r="G1471" i="1"/>
  <c r="J1471" i="1"/>
  <c r="G1473" i="1"/>
  <c r="J1473" i="1"/>
  <c r="D50" i="4"/>
  <c r="F466" i="4"/>
  <c r="G165" i="9"/>
  <c r="H30" i="3"/>
  <c r="C1453" i="1"/>
  <c r="C78" i="1"/>
  <c r="C460" i="1"/>
  <c r="C637" i="1"/>
  <c r="C1112"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J1445" i="1"/>
  <c r="J1447" i="1"/>
  <c r="J1449" i="1"/>
  <c r="J1451" i="1"/>
  <c r="D1454" i="1"/>
  <c r="G1455" i="1"/>
  <c r="I1455" i="1" s="1"/>
  <c r="G1457" i="1"/>
  <c r="I1457" i="1" s="1"/>
  <c r="H1458" i="1"/>
  <c r="G1459" i="1"/>
  <c r="I1459" i="1" s="1"/>
  <c r="H1460" i="1"/>
  <c r="G1461" i="1"/>
  <c r="J1462" i="1"/>
  <c r="J1464" i="1"/>
  <c r="J1466" i="1"/>
  <c r="J1468" i="1"/>
  <c r="C1470" i="1"/>
  <c r="H1476" i="1"/>
  <c r="G1477" i="1"/>
  <c r="I1477" i="1" s="1"/>
  <c r="H1478" i="1"/>
  <c r="G1479" i="1"/>
  <c r="I1479" i="1" s="1"/>
  <c r="G1485" i="1"/>
  <c r="G1489" i="1"/>
  <c r="G1493" i="1"/>
  <c r="G1497" i="1"/>
  <c r="G1505" i="1"/>
  <c r="G1509" i="1"/>
  <c r="H1522" i="1"/>
  <c r="G1522" i="1"/>
  <c r="H1530" i="1"/>
  <c r="G1530" i="1"/>
  <c r="G1558" i="1"/>
  <c r="H1562" i="1"/>
  <c r="G1562" i="1"/>
  <c r="F216" i="4"/>
  <c r="D215" i="4"/>
  <c r="F90" i="6"/>
  <c r="D89" i="6"/>
  <c r="H1183" i="1"/>
  <c r="G1183" i="1"/>
  <c r="H1189" i="1"/>
  <c r="G1189" i="1"/>
  <c r="H1195" i="1"/>
  <c r="G1195" i="1"/>
  <c r="H1201" i="1"/>
  <c r="G1201" i="1"/>
  <c r="H1207" i="1"/>
  <c r="G1207" i="1"/>
  <c r="H1211" i="1"/>
  <c r="G1211" i="1"/>
  <c r="H1213" i="1"/>
  <c r="G1213" i="1"/>
  <c r="H1217" i="1"/>
  <c r="G1217" i="1"/>
  <c r="H1221" i="1"/>
  <c r="G1221" i="1"/>
  <c r="H1225" i="1"/>
  <c r="G1225" i="1"/>
  <c r="H1227" i="1"/>
  <c r="G1227" i="1"/>
  <c r="H1231" i="1"/>
  <c r="G1231" i="1"/>
  <c r="H1233" i="1"/>
  <c r="G1233" i="1"/>
  <c r="H1237" i="1"/>
  <c r="G1237" i="1"/>
  <c r="H1239" i="1"/>
  <c r="G1239" i="1"/>
  <c r="H1243" i="1"/>
  <c r="G1243" i="1"/>
  <c r="H1247" i="1"/>
  <c r="G1247" i="1"/>
  <c r="H1255" i="1"/>
  <c r="G1255" i="1"/>
  <c r="H1263" i="1"/>
  <c r="G1263" i="1"/>
  <c r="H1267" i="1"/>
  <c r="G1267" i="1"/>
  <c r="H1273" i="1"/>
  <c r="G1273" i="1"/>
  <c r="H1277" i="1"/>
  <c r="G1277" i="1"/>
  <c r="H1281" i="1"/>
  <c r="G1281" i="1"/>
  <c r="H1287" i="1"/>
  <c r="G1287" i="1"/>
  <c r="H1295" i="1"/>
  <c r="G1295" i="1"/>
  <c r="H1305" i="1"/>
  <c r="G1305" i="1"/>
  <c r="H1309" i="1"/>
  <c r="G1309" i="1"/>
  <c r="H1313" i="1"/>
  <c r="G1313" i="1"/>
  <c r="H1317" i="1"/>
  <c r="G1317" i="1"/>
  <c r="H1321" i="1"/>
  <c r="G1321" i="1"/>
  <c r="H1325" i="1"/>
  <c r="G1325" i="1"/>
  <c r="H1329" i="1"/>
  <c r="G1329" i="1"/>
  <c r="H1333" i="1"/>
  <c r="G1333" i="1"/>
  <c r="H1337" i="1"/>
  <c r="G1337" i="1"/>
  <c r="H1341" i="1"/>
  <c r="G1341" i="1"/>
  <c r="H1347" i="1"/>
  <c r="G1347" i="1"/>
  <c r="H1353" i="1"/>
  <c r="G1353" i="1"/>
  <c r="H1359" i="1"/>
  <c r="G1359" i="1"/>
  <c r="H1363" i="1"/>
  <c r="G1363" i="1"/>
  <c r="H1367" i="1"/>
  <c r="G1367" i="1"/>
  <c r="H1371" i="1"/>
  <c r="G1371" i="1"/>
  <c r="H1375" i="1"/>
  <c r="G1375" i="1"/>
  <c r="H1379" i="1"/>
  <c r="G1379" i="1"/>
  <c r="H1389" i="1"/>
  <c r="G1389" i="1"/>
  <c r="H1395" i="1"/>
  <c r="G1395" i="1"/>
  <c r="H1399" i="1"/>
  <c r="G1399" i="1"/>
  <c r="H1405" i="1"/>
  <c r="G1405" i="1"/>
  <c r="H1411" i="1"/>
  <c r="G1411" i="1"/>
  <c r="H1415" i="1"/>
  <c r="G1415" i="1"/>
  <c r="H1417" i="1"/>
  <c r="G1417" i="1"/>
  <c r="H1421" i="1"/>
  <c r="G1421" i="1"/>
  <c r="H1425" i="1"/>
  <c r="G1425" i="1"/>
  <c r="H1429" i="1"/>
  <c r="G1429" i="1"/>
  <c r="H1433" i="1"/>
  <c r="G1433" i="1"/>
  <c r="H1437" i="1"/>
  <c r="G1437" i="1"/>
  <c r="H1441" i="1"/>
  <c r="G1441" i="1"/>
  <c r="I1441" i="1" s="1"/>
  <c r="H1443" i="1"/>
  <c r="G1443" i="1"/>
  <c r="G1456" i="1"/>
  <c r="I1456" i="1" s="1"/>
  <c r="J1456" i="1"/>
  <c r="H1480" i="1"/>
  <c r="G1480" i="1"/>
  <c r="H1504" i="1"/>
  <c r="G1504" i="1"/>
  <c r="H1527" i="1"/>
  <c r="G1527" i="1"/>
  <c r="H1546" i="1"/>
  <c r="G1546" i="1"/>
  <c r="H1578" i="1"/>
  <c r="G1578" i="1"/>
  <c r="F134" i="4"/>
  <c r="G185" i="9"/>
  <c r="E185" i="9" s="1"/>
  <c r="B185" i="9" s="1"/>
  <c r="D133" i="4"/>
  <c r="D163" i="4"/>
  <c r="F188" i="4"/>
  <c r="G274" i="9"/>
  <c r="E274" i="9" s="1"/>
  <c r="B274" i="9" s="1"/>
  <c r="G181" i="9"/>
  <c r="E181" i="9" s="1"/>
  <c r="B181" i="9" s="1"/>
  <c r="G161" i="9"/>
  <c r="E161" i="9" s="1"/>
  <c r="B161" i="9" s="1"/>
  <c r="G169" i="9"/>
  <c r="E169" i="9" s="1"/>
  <c r="B169" i="9" s="1"/>
  <c r="G1447" i="1"/>
  <c r="I1447" i="1" s="1"/>
  <c r="G1462" i="1"/>
  <c r="I1462" i="1" s="1"/>
  <c r="G1466" i="1"/>
  <c r="I1466" i="1" s="1"/>
  <c r="G1468" i="1"/>
  <c r="I1468" i="1" s="1"/>
  <c r="H1511" i="1"/>
  <c r="G1511" i="1"/>
  <c r="G1525" i="1"/>
  <c r="H1525" i="1"/>
  <c r="H1533" i="1"/>
  <c r="G1533" i="1"/>
  <c r="H1561" i="1"/>
  <c r="G1561" i="1"/>
  <c r="H1565" i="1"/>
  <c r="G1565" i="1"/>
  <c r="F228" i="4"/>
  <c r="D224" i="4"/>
  <c r="F463" i="4"/>
  <c r="D459" i="4"/>
  <c r="C58" i="1"/>
  <c r="C224" i="1"/>
  <c r="D3" i="1"/>
  <c r="D103" i="1"/>
  <c r="D293" i="1"/>
  <c r="D454" i="1"/>
  <c r="D626" i="1"/>
  <c r="D1047" i="1"/>
  <c r="D1408" i="1"/>
  <c r="J1439" i="1"/>
  <c r="J1441" i="1"/>
  <c r="J1443" i="1"/>
  <c r="G1446" i="1"/>
  <c r="I1446" i="1" s="1"/>
  <c r="J1446" i="1"/>
  <c r="G1448" i="1"/>
  <c r="I1448" i="1" s="1"/>
  <c r="J1448" i="1"/>
  <c r="G1450" i="1"/>
  <c r="I1450" i="1" s="1"/>
  <c r="J1450" i="1"/>
  <c r="G1452" i="1"/>
  <c r="I1452" i="1" s="1"/>
  <c r="J1452" i="1"/>
  <c r="D1453" i="1"/>
  <c r="J1455" i="1"/>
  <c r="J1457" i="1"/>
  <c r="J1459" i="1"/>
  <c r="G1463" i="1"/>
  <c r="I1463" i="1" s="1"/>
  <c r="J1463" i="1"/>
  <c r="G1465" i="1"/>
  <c r="I1465" i="1" s="1"/>
  <c r="J1465" i="1"/>
  <c r="G1467" i="1"/>
  <c r="I1467" i="1" s="1"/>
  <c r="J1467" i="1"/>
  <c r="C1469" i="1"/>
  <c r="H1471" i="1"/>
  <c r="H1473" i="1"/>
  <c r="H1475" i="1"/>
  <c r="J1477" i="1"/>
  <c r="J1479" i="1"/>
  <c r="H1514" i="1"/>
  <c r="G1514" i="1"/>
  <c r="H1545" i="1"/>
  <c r="G1545" i="1"/>
  <c r="H1549" i="1"/>
  <c r="G1549" i="1"/>
  <c r="H1577" i="1"/>
  <c r="G1577" i="1"/>
  <c r="F563" i="4"/>
  <c r="D529" i="4"/>
  <c r="F13" i="5"/>
  <c r="D12" i="5"/>
  <c r="G292" i="9"/>
  <c r="E292" i="9" s="1"/>
  <c r="B292" i="9" s="1"/>
  <c r="F206" i="5"/>
  <c r="G164" i="9"/>
  <c r="E164" i="9" s="1"/>
  <c r="B164" i="9" s="1"/>
  <c r="H1537" i="1"/>
  <c r="G1537" i="1"/>
  <c r="H1553" i="1"/>
  <c r="G1553" i="1"/>
  <c r="H1569" i="1"/>
  <c r="G1569" i="1"/>
  <c r="F352" i="4"/>
  <c r="D351" i="4"/>
  <c r="F422" i="4"/>
  <c r="D421" i="4"/>
  <c r="E5" i="7"/>
  <c r="G1534" i="1"/>
  <c r="H1541" i="1"/>
  <c r="G1541" i="1"/>
  <c r="G1550" i="1"/>
  <c r="H1557" i="1"/>
  <c r="G1557" i="1"/>
  <c r="G1566" i="1"/>
  <c r="H1573" i="1"/>
  <c r="G1573" i="1"/>
  <c r="E50" i="4"/>
  <c r="D46" i="1" s="1"/>
  <c r="F202" i="4"/>
  <c r="D196" i="4"/>
  <c r="E252" i="4"/>
  <c r="F264" i="4"/>
  <c r="D263" i="4"/>
  <c r="F490" i="4"/>
  <c r="D484" i="4"/>
  <c r="F69" i="5"/>
  <c r="D68" i="5"/>
  <c r="F317" i="4"/>
  <c r="D311" i="4"/>
  <c r="D644" i="4"/>
  <c r="F417" i="4"/>
  <c r="E593" i="4"/>
  <c r="D587" i="1" s="1"/>
  <c r="E12" i="5"/>
  <c r="G289" i="9"/>
  <c r="F177" i="5"/>
  <c r="D176" i="5"/>
  <c r="H289" i="9"/>
  <c r="E176" i="5"/>
  <c r="F259" i="5"/>
  <c r="D258" i="5"/>
  <c r="E21" i="9"/>
  <c r="B21" i="9" s="1"/>
  <c r="E25" i="9"/>
  <c r="B25" i="9" s="1"/>
  <c r="G177" i="9"/>
  <c r="E177" i="9" s="1"/>
  <c r="B177" i="9" s="1"/>
  <c r="F345" i="4"/>
  <c r="D344" i="4"/>
  <c r="F478" i="4"/>
  <c r="D472" i="4"/>
  <c r="F516" i="4"/>
  <c r="D515" i="4"/>
  <c r="F568" i="4"/>
  <c r="D567" i="4"/>
  <c r="E580" i="4"/>
  <c r="D574" i="1" s="1"/>
  <c r="F626" i="4"/>
  <c r="D625" i="4"/>
  <c r="E146" i="5"/>
  <c r="D1124" i="1" s="1"/>
  <c r="G287" i="9"/>
  <c r="E287" i="9" s="1"/>
  <c r="B287" i="9" s="1"/>
  <c r="D146" i="5"/>
  <c r="F149" i="5"/>
  <c r="F191" i="5"/>
  <c r="D190" i="5"/>
  <c r="F239" i="5"/>
  <c r="D238" i="5"/>
  <c r="F6" i="6"/>
  <c r="D5" i="6"/>
  <c r="D114" i="6"/>
  <c r="B79" i="9"/>
  <c r="B81" i="9"/>
  <c r="B82" i="9"/>
  <c r="B86" i="9"/>
  <c r="B90" i="9"/>
  <c r="B94" i="9"/>
  <c r="B98" i="9"/>
  <c r="B102" i="9"/>
  <c r="B106" i="9"/>
  <c r="B110" i="9"/>
  <c r="B114" i="9"/>
  <c r="B118" i="9"/>
  <c r="B122" i="9"/>
  <c r="B126" i="9"/>
  <c r="B130" i="9"/>
  <c r="B134" i="9"/>
  <c r="B138" i="9"/>
  <c r="D7" i="4"/>
  <c r="F369" i="4"/>
  <c r="D363" i="4"/>
  <c r="F397" i="4"/>
  <c r="D396" i="4"/>
  <c r="E515" i="4"/>
  <c r="D509" i="1" s="1"/>
  <c r="E567" i="4"/>
  <c r="D561" i="1" s="1"/>
  <c r="G142" i="9"/>
  <c r="E142" i="9" s="1"/>
  <c r="B142" i="9" s="1"/>
  <c r="F603" i="4"/>
  <c r="G286" i="9"/>
  <c r="E286" i="9" s="1"/>
  <c r="B286" i="9" s="1"/>
  <c r="F88" i="5"/>
  <c r="D87" i="5"/>
  <c r="D245" i="5"/>
  <c r="F250" i="5"/>
  <c r="E5" i="6"/>
  <c r="D5" i="7"/>
  <c r="G173" i="9"/>
  <c r="E173" i="9" s="1"/>
  <c r="B173"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187" i="9"/>
  <c r="E187" i="9" s="1"/>
  <c r="B187" i="9" s="1"/>
  <c r="G183" i="9"/>
  <c r="E183" i="9" s="1"/>
  <c r="B183" i="9" s="1"/>
  <c r="G179" i="9"/>
  <c r="E179" i="9" s="1"/>
  <c r="B179" i="9" s="1"/>
  <c r="G175" i="9"/>
  <c r="E175" i="9" s="1"/>
  <c r="B175" i="9" s="1"/>
  <c r="G171" i="9"/>
  <c r="E171" i="9" s="1"/>
  <c r="B171" i="9" s="1"/>
  <c r="M212" i="9"/>
  <c r="G191" i="9"/>
  <c r="E191" i="9" s="1"/>
  <c r="G188" i="9"/>
  <c r="E188" i="9" s="1"/>
  <c r="B188" i="9" s="1"/>
  <c r="G184" i="9"/>
  <c r="E184" i="9" s="1"/>
  <c r="B184" i="9" s="1"/>
  <c r="G180" i="9"/>
  <c r="E180" i="9" s="1"/>
  <c r="B180" i="9" s="1"/>
  <c r="G176" i="9"/>
  <c r="E176" i="9" s="1"/>
  <c r="B176" i="9" s="1"/>
  <c r="G172" i="9"/>
  <c r="E172" i="9" s="1"/>
  <c r="B172" i="9" s="1"/>
  <c r="G168" i="9"/>
  <c r="E168" i="9" s="1"/>
  <c r="B168" i="9" s="1"/>
  <c r="G167" i="9"/>
  <c r="E167" i="9" s="1"/>
  <c r="B167" i="9" s="1"/>
  <c r="G166" i="9"/>
  <c r="E166" i="9" s="1"/>
  <c r="B166" i="9" s="1"/>
  <c r="H165" i="9"/>
  <c r="I10" i="9"/>
  <c r="B85" i="9"/>
  <c r="B89" i="9"/>
  <c r="B93" i="9"/>
  <c r="B97" i="9"/>
  <c r="B101" i="9"/>
  <c r="B105" i="9"/>
  <c r="B109" i="9"/>
  <c r="B113" i="9"/>
  <c r="B117" i="9"/>
  <c r="B121" i="9"/>
  <c r="B125" i="9"/>
  <c r="B129" i="9"/>
  <c r="B133" i="9"/>
  <c r="B137" i="9"/>
  <c r="B141" i="9"/>
  <c r="G163" i="9"/>
  <c r="E163" i="9" s="1"/>
  <c r="B163" i="9" s="1"/>
  <c r="H164" i="9"/>
  <c r="G170" i="9"/>
  <c r="E170" i="9" s="1"/>
  <c r="B170" i="9" s="1"/>
  <c r="G174" i="9"/>
  <c r="E174" i="9" s="1"/>
  <c r="B174" i="9" s="1"/>
  <c r="G178" i="9"/>
  <c r="E178" i="9" s="1"/>
  <c r="B178" i="9" s="1"/>
  <c r="G182" i="9"/>
  <c r="E182" i="9" s="1"/>
  <c r="B182" i="9" s="1"/>
  <c r="G186" i="9"/>
  <c r="E186" i="9" s="1"/>
  <c r="B186" i="9" s="1"/>
  <c r="G190" i="9"/>
  <c r="E190" i="9" s="1"/>
  <c r="B190" i="9" s="1"/>
  <c r="E87" i="5"/>
  <c r="D1065" i="1"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G162" i="9"/>
  <c r="E162" i="9" s="1"/>
  <c r="B162" i="9" s="1"/>
  <c r="F238" i="9"/>
  <c r="B238" i="9" s="1"/>
  <c r="B244" i="9"/>
  <c r="G277" i="9"/>
  <c r="E277" i="9" s="1"/>
  <c r="B277" i="9" s="1"/>
  <c r="B253" i="9"/>
  <c r="B261" i="9"/>
  <c r="B269" i="9"/>
  <c r="B213" i="9"/>
  <c r="B215" i="9"/>
  <c r="F226" i="9"/>
  <c r="B226" i="9" s="1"/>
  <c r="B232" i="9"/>
  <c r="F242" i="9"/>
  <c r="B242" i="9" s="1"/>
  <c r="B248" i="9"/>
  <c r="F254" i="9"/>
  <c r="B254" i="9" s="1"/>
  <c r="F262" i="9"/>
  <c r="B262" i="9" s="1"/>
  <c r="F270" i="9"/>
  <c r="B270" i="9" s="1"/>
  <c r="B280" i="9"/>
  <c r="E283" i="9"/>
  <c r="B283" i="9" s="1"/>
  <c r="C1481" i="1" l="1"/>
  <c r="H11" i="3" s="1"/>
  <c r="I35" i="3"/>
  <c r="G294" i="9"/>
  <c r="E294" i="9" s="1"/>
  <c r="B294" i="9" s="1"/>
  <c r="G1501" i="1"/>
  <c r="E350" i="4"/>
  <c r="D345" i="1" s="1"/>
  <c r="G120" i="1"/>
  <c r="E6" i="4"/>
  <c r="I16" i="3" s="1"/>
  <c r="B191" i="9"/>
  <c r="G645" i="1"/>
  <c r="G173" i="1"/>
  <c r="H20" i="9"/>
  <c r="E20" i="9" s="1"/>
  <c r="F152" i="4"/>
  <c r="C148" i="1"/>
  <c r="H1112" i="1"/>
  <c r="G1112" i="1"/>
  <c r="F50" i="4"/>
  <c r="C46" i="1"/>
  <c r="F245" i="5"/>
  <c r="C1222" i="1"/>
  <c r="F396" i="4"/>
  <c r="C391" i="1"/>
  <c r="D6" i="4"/>
  <c r="C3" i="1"/>
  <c r="F7" i="4"/>
  <c r="F114" i="6"/>
  <c r="H27" i="3"/>
  <c r="C1408" i="1"/>
  <c r="F146" i="5"/>
  <c r="C1124" i="1"/>
  <c r="F515" i="4"/>
  <c r="C509" i="1"/>
  <c r="F344" i="4"/>
  <c r="C339" i="1"/>
  <c r="F258" i="5"/>
  <c r="C1235" i="1"/>
  <c r="H22" i="3"/>
  <c r="F176" i="5"/>
  <c r="C1153" i="1"/>
  <c r="G587" i="1"/>
  <c r="H587" i="1"/>
  <c r="F311" i="4"/>
  <c r="C306" i="1"/>
  <c r="D420" i="4"/>
  <c r="F421" i="4"/>
  <c r="C415" i="1"/>
  <c r="D298" i="4"/>
  <c r="F529" i="4"/>
  <c r="D528" i="4"/>
  <c r="C523" i="1"/>
  <c r="G1469" i="1"/>
  <c r="H1469" i="1"/>
  <c r="H626" i="1"/>
  <c r="G626" i="1"/>
  <c r="H1518" i="1"/>
  <c r="G1518" i="1"/>
  <c r="E68" i="5"/>
  <c r="F133" i="4"/>
  <c r="C129" i="1"/>
  <c r="H637" i="1"/>
  <c r="G637" i="1"/>
  <c r="I1478" i="1"/>
  <c r="I1460" i="1"/>
  <c r="F212" i="9"/>
  <c r="D990" i="1"/>
  <c r="E7" i="5"/>
  <c r="F263" i="4"/>
  <c r="C259" i="1"/>
  <c r="I29" i="3"/>
  <c r="D1436" i="1"/>
  <c r="D151" i="4"/>
  <c r="F163" i="4"/>
  <c r="C159" i="1"/>
  <c r="F89" i="6"/>
  <c r="C1383" i="1"/>
  <c r="K1432" i="9"/>
  <c r="G295" i="9"/>
  <c r="E295" i="9" s="1"/>
  <c r="B295" i="9" s="1"/>
  <c r="I34" i="3"/>
  <c r="C1517" i="1"/>
  <c r="G297" i="9"/>
  <c r="E297" i="9" s="1"/>
  <c r="H29" i="3"/>
  <c r="C1436" i="1"/>
  <c r="F87" i="5"/>
  <c r="C1065" i="1"/>
  <c r="H24" i="3"/>
  <c r="F5" i="6"/>
  <c r="D141" i="6"/>
  <c r="C1299" i="1"/>
  <c r="G291" i="9"/>
  <c r="E291" i="9" s="1"/>
  <c r="B291" i="9" s="1"/>
  <c r="F190" i="5"/>
  <c r="C1167" i="1"/>
  <c r="H574" i="1"/>
  <c r="G574" i="1"/>
  <c r="F484" i="4"/>
  <c r="C478" i="1"/>
  <c r="D248" i="1"/>
  <c r="E151" i="4"/>
  <c r="H454" i="1"/>
  <c r="G454" i="1"/>
  <c r="H224" i="1"/>
  <c r="G224" i="1"/>
  <c r="F459" i="4"/>
  <c r="C453" i="1"/>
  <c r="E407" i="4"/>
  <c r="D402" i="1" s="1"/>
  <c r="I1443" i="1"/>
  <c r="E420" i="4"/>
  <c r="H1454" i="1"/>
  <c r="G1454" i="1"/>
  <c r="H460" i="1"/>
  <c r="G460" i="1"/>
  <c r="E165" i="9"/>
  <c r="B165" i="9" s="1"/>
  <c r="I1473" i="1"/>
  <c r="I1439" i="1"/>
  <c r="D237" i="5"/>
  <c r="F238" i="5"/>
  <c r="C1215" i="1"/>
  <c r="F625" i="4"/>
  <c r="C619" i="1"/>
  <c r="F68" i="5"/>
  <c r="H21" i="3"/>
  <c r="C1046" i="1"/>
  <c r="H1047" i="1"/>
  <c r="G1047" i="1"/>
  <c r="H103" i="1"/>
  <c r="G103" i="1"/>
  <c r="F224" i="4"/>
  <c r="C220" i="1"/>
  <c r="H1481" i="1"/>
  <c r="G1481" i="1"/>
  <c r="H1453" i="1"/>
  <c r="G1453" i="1"/>
  <c r="I1471" i="1"/>
  <c r="I24" i="3"/>
  <c r="E141" i="6"/>
  <c r="D1299" i="1"/>
  <c r="F363" i="4"/>
  <c r="C358" i="1"/>
  <c r="F567" i="4"/>
  <c r="C561" i="1"/>
  <c r="F472" i="4"/>
  <c r="C466" i="1"/>
  <c r="I22" i="3"/>
  <c r="E175" i="5"/>
  <c r="D1152" i="1" s="1"/>
  <c r="D1153" i="1"/>
  <c r="E289" i="9"/>
  <c r="B289" i="9" s="1"/>
  <c r="F644" i="4"/>
  <c r="C638" i="1"/>
  <c r="F196" i="4"/>
  <c r="C192" i="1"/>
  <c r="F351" i="4"/>
  <c r="D350" i="4"/>
  <c r="C346" i="1"/>
  <c r="F12" i="5"/>
  <c r="D7" i="5"/>
  <c r="C990" i="1"/>
  <c r="E528" i="4"/>
  <c r="G58" i="1"/>
  <c r="H58" i="1"/>
  <c r="F215" i="4"/>
  <c r="C211" i="1"/>
  <c r="G1470" i="1"/>
  <c r="H1470" i="1"/>
  <c r="H78" i="1"/>
  <c r="G78" i="1"/>
  <c r="I1476" i="1"/>
  <c r="I1458" i="1"/>
  <c r="E408" i="4" l="1"/>
  <c r="D403" i="1" s="1"/>
  <c r="E412" i="4"/>
  <c r="D407" i="1" s="1"/>
  <c r="D2" i="1"/>
  <c r="H148" i="1"/>
  <c r="G148" i="1"/>
  <c r="F7" i="5"/>
  <c r="D6" i="5"/>
  <c r="H20" i="3"/>
  <c r="C985" i="1"/>
  <c r="G561" i="1"/>
  <c r="H561" i="1"/>
  <c r="G220" i="1"/>
  <c r="H220" i="1"/>
  <c r="H453" i="1"/>
  <c r="G453" i="1"/>
  <c r="H478" i="1"/>
  <c r="G478" i="1"/>
  <c r="H1167" i="1"/>
  <c r="G1167" i="1"/>
  <c r="F141" i="6"/>
  <c r="H28" i="3"/>
  <c r="C1435" i="1"/>
  <c r="B297" i="9"/>
  <c r="E296" i="9"/>
  <c r="I10" i="3" s="1"/>
  <c r="H159" i="1"/>
  <c r="G159" i="1"/>
  <c r="H129" i="1"/>
  <c r="G129" i="1"/>
  <c r="D407" i="4"/>
  <c r="F298" i="4"/>
  <c r="C293" i="1"/>
  <c r="H306" i="1"/>
  <c r="G306" i="1"/>
  <c r="G1153" i="1"/>
  <c r="H1153" i="1"/>
  <c r="H1235" i="1"/>
  <c r="G1235" i="1"/>
  <c r="G509" i="1"/>
  <c r="H509" i="1"/>
  <c r="H1408" i="1"/>
  <c r="G1408" i="1"/>
  <c r="H3" i="1"/>
  <c r="G3" i="1"/>
  <c r="H1222" i="1"/>
  <c r="G1222" i="1"/>
  <c r="H211" i="1"/>
  <c r="G211" i="1"/>
  <c r="H192" i="1"/>
  <c r="G192" i="1"/>
  <c r="E19" i="9"/>
  <c r="B20" i="9"/>
  <c r="I28" i="3"/>
  <c r="D1435" i="1"/>
  <c r="E639" i="4"/>
  <c r="H619" i="1"/>
  <c r="G619" i="1"/>
  <c r="F237" i="5"/>
  <c r="H23" i="3"/>
  <c r="C1214" i="1"/>
  <c r="E635" i="4"/>
  <c r="D629" i="1" s="1"/>
  <c r="D414" i="1"/>
  <c r="H259" i="1"/>
  <c r="G259" i="1"/>
  <c r="E6" i="5"/>
  <c r="I20" i="3"/>
  <c r="D985" i="1"/>
  <c r="H523" i="1"/>
  <c r="G523" i="1"/>
  <c r="H415" i="1"/>
  <c r="G415" i="1"/>
  <c r="D412" i="4"/>
  <c r="F6" i="4"/>
  <c r="H16" i="3"/>
  <c r="C2" i="1"/>
  <c r="E636" i="4"/>
  <c r="D630" i="1" s="1"/>
  <c r="D522" i="1"/>
  <c r="H346" i="1"/>
  <c r="G346" i="1"/>
  <c r="H466" i="1"/>
  <c r="G466" i="1"/>
  <c r="H358" i="1"/>
  <c r="G358" i="1"/>
  <c r="I17" i="3"/>
  <c r="E289" i="4"/>
  <c r="D147" i="1"/>
  <c r="H1436" i="1"/>
  <c r="G1436" i="1"/>
  <c r="G1517" i="1"/>
  <c r="H1517" i="1"/>
  <c r="H1383" i="1"/>
  <c r="G1383" i="1"/>
  <c r="H17" i="3"/>
  <c r="D289" i="4"/>
  <c r="D290" i="4" s="1"/>
  <c r="F151" i="4"/>
  <c r="C147" i="1"/>
  <c r="I21" i="3"/>
  <c r="D1046" i="1"/>
  <c r="G1046" i="1" s="1"/>
  <c r="D636" i="4"/>
  <c r="F528" i="4"/>
  <c r="C522" i="1"/>
  <c r="G339" i="1"/>
  <c r="H339" i="1"/>
  <c r="H1124" i="1"/>
  <c r="G1124" i="1"/>
  <c r="H391" i="1"/>
  <c r="G391" i="1"/>
  <c r="G46" i="1"/>
  <c r="H46" i="1"/>
  <c r="H1065" i="1"/>
  <c r="G1065" i="1"/>
  <c r="N3" i="9"/>
  <c r="H990" i="1"/>
  <c r="G990" i="1"/>
  <c r="D408" i="4"/>
  <c r="F350" i="4"/>
  <c r="C345" i="1"/>
  <c r="H638" i="1"/>
  <c r="G638" i="1"/>
  <c r="H1215" i="1"/>
  <c r="G1215" i="1"/>
  <c r="G248" i="1"/>
  <c r="H248" i="1"/>
  <c r="H9" i="3"/>
  <c r="H1299" i="1"/>
  <c r="G1299" i="1"/>
  <c r="G299" i="9"/>
  <c r="E299" i="9" s="1"/>
  <c r="B212" i="9"/>
  <c r="F420" i="4"/>
  <c r="C414" i="1"/>
  <c r="D635" i="4"/>
  <c r="D175" i="5"/>
  <c r="E293" i="9"/>
  <c r="I11" i="3" s="1"/>
  <c r="F290" i="4" l="1"/>
  <c r="C286" i="1"/>
  <c r="F635" i="4"/>
  <c r="C629" i="1"/>
  <c r="K3" i="9"/>
  <c r="G522" i="1"/>
  <c r="H522" i="1"/>
  <c r="E413" i="4"/>
  <c r="E291" i="4"/>
  <c r="D287" i="1" s="1"/>
  <c r="D285" i="1"/>
  <c r="E290" i="4"/>
  <c r="D286" i="1" s="1"/>
  <c r="H2" i="1"/>
  <c r="G2" i="1"/>
  <c r="D639" i="4"/>
  <c r="F412" i="4"/>
  <c r="C407" i="1"/>
  <c r="H1214" i="1"/>
  <c r="G1214" i="1"/>
  <c r="F407" i="4"/>
  <c r="C402" i="1"/>
  <c r="H985" i="1"/>
  <c r="G985" i="1"/>
  <c r="G414" i="1"/>
  <c r="H414" i="1"/>
  <c r="E298" i="9"/>
  <c r="I9" i="3" s="1"/>
  <c r="B299" i="9"/>
  <c r="F408" i="4"/>
  <c r="C403" i="1"/>
  <c r="G147" i="1"/>
  <c r="H147" i="1"/>
  <c r="F636" i="4"/>
  <c r="C630" i="1"/>
  <c r="H1046" i="1"/>
  <c r="H293" i="1"/>
  <c r="G293" i="1"/>
  <c r="G282" i="9"/>
  <c r="E282" i="9" s="1"/>
  <c r="B282" i="9" s="1"/>
  <c r="G276" i="9"/>
  <c r="E276" i="9" s="1"/>
  <c r="F6" i="5"/>
  <c r="C984" i="1"/>
  <c r="F175" i="5"/>
  <c r="C1152" i="1"/>
  <c r="H345" i="1"/>
  <c r="G345" i="1"/>
  <c r="D291" i="4"/>
  <c r="F289" i="4"/>
  <c r="D413" i="4"/>
  <c r="C285" i="1"/>
  <c r="H276" i="9"/>
  <c r="D984" i="1"/>
  <c r="D633" i="1"/>
  <c r="H1435" i="1"/>
  <c r="G1435" i="1"/>
  <c r="H630" i="1" l="1"/>
  <c r="G630" i="1"/>
  <c r="H403" i="1"/>
  <c r="G403" i="1"/>
  <c r="H402" i="1"/>
  <c r="G402" i="1"/>
  <c r="G407" i="1"/>
  <c r="H407" i="1"/>
  <c r="D640" i="4"/>
  <c r="D641" i="4" s="1"/>
  <c r="D415" i="4"/>
  <c r="F413" i="4"/>
  <c r="C408" i="1"/>
  <c r="D414" i="4"/>
  <c r="H1152" i="1"/>
  <c r="G1152" i="1"/>
  <c r="E275" i="9"/>
  <c r="B276" i="9"/>
  <c r="F639" i="4"/>
  <c r="C633" i="1"/>
  <c r="H629" i="1"/>
  <c r="G629" i="1"/>
  <c r="F291" i="4"/>
  <c r="C287" i="1"/>
  <c r="H285" i="1"/>
  <c r="G285" i="1"/>
  <c r="H8" i="3"/>
  <c r="H984" i="1"/>
  <c r="G984" i="1"/>
  <c r="H286" i="1"/>
  <c r="G286" i="1"/>
  <c r="E415" i="4"/>
  <c r="D410" i="1" s="1"/>
  <c r="E640" i="4"/>
  <c r="D408" i="1"/>
  <c r="E414" i="4"/>
  <c r="D409" i="1" s="1"/>
  <c r="F641" i="4" l="1"/>
  <c r="C635" i="1"/>
  <c r="M3" i="9"/>
  <c r="I8" i="3"/>
  <c r="E642" i="4"/>
  <c r="D634" i="1"/>
  <c r="E641" i="4"/>
  <c r="G287" i="1"/>
  <c r="H287" i="1"/>
  <c r="H633" i="1"/>
  <c r="G633" i="1"/>
  <c r="H408" i="1"/>
  <c r="G408" i="1"/>
  <c r="F415" i="4"/>
  <c r="C410" i="1"/>
  <c r="F414" i="4"/>
  <c r="C409" i="1"/>
  <c r="D642" i="4"/>
  <c r="F640" i="4"/>
  <c r="C634" i="1"/>
  <c r="F642" i="4" l="1"/>
  <c r="D646" i="4"/>
  <c r="C636" i="1"/>
  <c r="E645" i="4"/>
  <c r="D635" i="1"/>
  <c r="H409" i="1"/>
  <c r="G409" i="1"/>
  <c r="H634" i="1"/>
  <c r="G634" i="1"/>
  <c r="E646" i="4"/>
  <c r="D636" i="1"/>
  <c r="G410" i="1"/>
  <c r="H410" i="1"/>
  <c r="D645" i="4"/>
  <c r="I19" i="3" l="1"/>
  <c r="D640" i="1"/>
  <c r="F646" i="4"/>
  <c r="H19" i="3"/>
  <c r="C640" i="1"/>
  <c r="I18" i="3"/>
  <c r="D639" i="1"/>
  <c r="G635" i="1"/>
  <c r="H18" i="3"/>
  <c r="F645" i="4"/>
  <c r="C639" i="1"/>
  <c r="H636" i="1"/>
  <c r="G636" i="1"/>
  <c r="H635" i="1"/>
  <c r="H7" i="3" l="1"/>
  <c r="J3" i="9" s="1"/>
  <c r="H639" i="1"/>
  <c r="G639" i="1"/>
  <c r="H640" i="1"/>
  <c r="G640" i="1"/>
  <c r="I7" i="3" l="1"/>
  <c r="M272" i="9"/>
  <c r="L272" i="9"/>
  <c r="H18" i="9"/>
  <c r="G18" i="9"/>
  <c r="J8" i="9"/>
  <c r="H16" i="9"/>
  <c r="G15" i="9"/>
  <c r="H17" i="9"/>
  <c r="L16" i="9"/>
  <c r="J11" i="9"/>
  <c r="I9" i="9"/>
  <c r="K10" i="9"/>
  <c r="J17" i="9"/>
  <c r="I13" i="9"/>
  <c r="K8" i="9"/>
  <c r="J13" i="9"/>
  <c r="K9" i="9"/>
  <c r="G16" i="9"/>
  <c r="I12" i="9"/>
  <c r="M16" i="9"/>
  <c r="H15" i="9"/>
  <c r="I8" i="9"/>
  <c r="K7" i="9"/>
  <c r="J7" i="9"/>
  <c r="J9" i="9"/>
  <c r="K5" i="9"/>
  <c r="J10" i="9"/>
  <c r="J5" i="9"/>
  <c r="G17" i="9"/>
  <c r="J12" i="9"/>
  <c r="K11" i="9"/>
  <c r="L15" i="9"/>
  <c r="I17" i="9"/>
  <c r="K6" i="9"/>
  <c r="M15" i="9"/>
  <c r="I5" i="9"/>
  <c r="J6" i="9"/>
  <c r="I11" i="9"/>
  <c r="I6" i="9"/>
  <c r="K12" i="9"/>
  <c r="I7" i="9"/>
  <c r="K13" i="9"/>
  <c r="E16" i="9" l="1"/>
  <c r="F272" i="9"/>
  <c r="F19" i="9" s="1"/>
  <c r="E11" i="9"/>
  <c r="B11" i="9" s="1"/>
  <c r="E7" i="9"/>
  <c r="B7" i="9" s="1"/>
  <c r="F15" i="9"/>
  <c r="E18" i="9"/>
  <c r="B18" i="9" s="1"/>
  <c r="E8" i="9"/>
  <c r="B8" i="9" s="1"/>
  <c r="E5" i="9"/>
  <c r="B5" i="9" s="1"/>
  <c r="E6" i="9"/>
  <c r="B6" i="9" s="1"/>
  <c r="E10" i="9"/>
  <c r="B10" i="9" s="1"/>
  <c r="E12" i="9"/>
  <c r="B12" i="9" s="1"/>
  <c r="E9" i="9"/>
  <c r="B9" i="9" s="1"/>
  <c r="E15" i="9"/>
  <c r="E13" i="9"/>
  <c r="B13" i="9" s="1"/>
  <c r="E17" i="9"/>
  <c r="B17" i="9" s="1"/>
  <c r="F16" i="9"/>
  <c r="B16" i="9" l="1"/>
  <c r="B272" i="9"/>
  <c r="F14" i="9"/>
  <c r="F3" i="9" s="1"/>
  <c r="E4" i="9"/>
  <c r="B15"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<sst xmlns="http://schemas.openxmlformats.org/spreadsheetml/2006/main" count="4311" uniqueCount="3391">
  <si>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</si>
  <si>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</si>
  <si>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</si>
  <si>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</si>
  <si>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</si>
  <si>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</si>
  <si>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</si>
  <si>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</si>
  <si>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</si>
  <si>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</si>
  <si>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</si>
  <si>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</si>
  <si>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</si>
  <si>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</si>
  <si>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</si>
  <si>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</si>
  <si>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</si>
  <si>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</si>
  <si>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</si>
  <si>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</si>
  <si>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</si>
  <si>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</si>
  <si>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</si>
  <si>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</si>
  <si>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</si>
  <si>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</si>
  <si>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</si>
  <si>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</si>
  <si>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</si>
  <si>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</si>
  <si>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</si>
  <si>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HOTELJERSKO-TURISTIČKA ŠKOLA ZAGREB</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</si>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</sst>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5857702</v>
      </c>
      <c r="D2" s="6">
        <f>'PR-RAS'!E6</f>
        <v>6186189.4400000004</v>
      </c>
      <c r="E2" s="6">
        <v>0</v>
      </c>
      <c r="F2" s="6">
        <v>0</v>
      </c>
      <c r="G2" s="7">
        <f t="shared" ref="G2:G264" si="0">(B2/1000)*(C2*1+D2*2)</f>
        <v>18230.080880000001</v>
      </c>
      <c r="H2" s="7">
        <f t="shared" ref="H2:H264" si="1">ABS(C2-ROUND(C2,0))+ABS(D2-ROUND(D2,0))</f>
        <v>0.44000000040978193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5488857</v>
      </c>
      <c r="D46" s="1">
        <f>'PR-RAS'!E50</f>
        <v>5726807.3300000001</v>
      </c>
      <c r="E46" s="1">
        <v>0</v>
      </c>
      <c r="F46" s="1">
        <v>0</v>
      </c>
      <c r="G46" s="2">
        <f t="shared" si="0"/>
        <v>762411.22470000002</v>
      </c>
      <c r="H46" s="2">
        <f t="shared" si="1"/>
        <v>0.33000000007450581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5469845</v>
      </c>
      <c r="D64" s="1">
        <f>'PR-RAS'!E68</f>
        <v>5701427.0499999998</v>
      </c>
      <c r="E64" s="1">
        <v>0</v>
      </c>
      <c r="F64" s="1">
        <v>0</v>
      </c>
      <c r="G64" s="2">
        <f t="shared" si="0"/>
        <v>1062980.0433</v>
      </c>
      <c r="H64" s="2">
        <f t="shared" si="1"/>
        <v>4.9999999813735485E-2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5469845</v>
      </c>
      <c r="D65" s="1">
        <f>'PR-RAS'!E69</f>
        <v>5701427.0499999998</v>
      </c>
      <c r="E65" s="1">
        <v>0</v>
      </c>
      <c r="F65" s="1">
        <v>0</v>
      </c>
      <c r="G65" s="2">
        <f t="shared" si="0"/>
        <v>1079852.7424000001</v>
      </c>
      <c r="H65" s="2">
        <f t="shared" si="1"/>
        <v>4.9999999813735485E-2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19012</v>
      </c>
      <c r="D73" s="1">
        <f>'PR-RAS'!E77</f>
        <v>25380.28</v>
      </c>
      <c r="E73" s="1">
        <v>0</v>
      </c>
      <c r="F73" s="1">
        <v>0</v>
      </c>
      <c r="G73" s="2">
        <f t="shared" si="0"/>
        <v>5023.6243199999999</v>
      </c>
      <c r="H73" s="2">
        <f t="shared" si="1"/>
        <v>0.27999999999883585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19012</v>
      </c>
      <c r="D76" s="1">
        <f>'PR-RAS'!E80</f>
        <v>25380.28</v>
      </c>
      <c r="E76" s="1">
        <v>0</v>
      </c>
      <c r="F76" s="1">
        <v>0</v>
      </c>
      <c r="G76" s="2">
        <f t="shared" si="0"/>
        <v>5232.942</v>
      </c>
      <c r="H76" s="2">
        <f t="shared" si="1"/>
        <v>0.27999999999883585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v>
      </c>
      <c r="D78" s="1">
        <f>'PR-RAS'!E82</f>
        <v>0.37</v>
      </c>
      <c r="E78" s="1">
        <v>0</v>
      </c>
      <c r="F78" s="1">
        <v>0</v>
      </c>
      <c r="G78" s="2">
        <f t="shared" si="0"/>
        <v>0.74997999999999998</v>
      </c>
      <c r="H78" s="2">
        <f t="shared" si="1"/>
        <v>0.37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v>
      </c>
      <c r="D79" s="1">
        <f>'PR-RAS'!E83</f>
        <v>0.37</v>
      </c>
      <c r="E79" s="1">
        <v>0</v>
      </c>
      <c r="F79" s="1">
        <v>0</v>
      </c>
      <c r="G79" s="2">
        <f t="shared" si="0"/>
        <v>0.75972000000000006</v>
      </c>
      <c r="H79" s="2">
        <f t="shared" si="1"/>
        <v>0.37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0.37</v>
      </c>
      <c r="E81" s="1">
        <v>0</v>
      </c>
      <c r="F81" s="1">
        <v>0</v>
      </c>
      <c r="G81" s="2">
        <f t="shared" si="0"/>
        <v>0.7792</v>
      </c>
      <c r="H81" s="2">
        <f t="shared" si="1"/>
        <v>0.37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42120</v>
      </c>
      <c r="D102" s="1">
        <f>'PR-RAS'!E106</f>
        <v>0</v>
      </c>
      <c r="E102" s="1">
        <v>0</v>
      </c>
      <c r="F102" s="1">
        <v>0</v>
      </c>
      <c r="G102" s="2">
        <f t="shared" si="0"/>
        <v>4254.12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42120</v>
      </c>
      <c r="D108" s="1">
        <f>'PR-RAS'!E112</f>
        <v>0</v>
      </c>
      <c r="E108" s="1">
        <v>0</v>
      </c>
      <c r="F108" s="1">
        <v>0</v>
      </c>
      <c r="G108" s="2">
        <f t="shared" si="0"/>
        <v>4506.84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42120</v>
      </c>
      <c r="D113" s="1">
        <f>'PR-RAS'!E117</f>
        <v>0</v>
      </c>
      <c r="E113" s="1">
        <v>0</v>
      </c>
      <c r="F113" s="1">
        <v>0</v>
      </c>
      <c r="G113" s="2">
        <f t="shared" si="0"/>
        <v>4717.4400000000005</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9350</v>
      </c>
      <c r="D120" s="1">
        <f>'PR-RAS'!E124</f>
        <v>68300</v>
      </c>
      <c r="E120" s="1">
        <v>0</v>
      </c>
      <c r="F120" s="1">
        <v>0</v>
      </c>
      <c r="G120" s="2">
        <f t="shared" si="0"/>
        <v>17368.05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10000</v>
      </c>
      <c r="E121" s="1">
        <v>0</v>
      </c>
      <c r="F121" s="1">
        <v>0</v>
      </c>
      <c r="G121" s="2">
        <f t="shared" si="0"/>
        <v>2400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10000</v>
      </c>
      <c r="E123" s="1">
        <v>0</v>
      </c>
      <c r="F123" s="1">
        <v>0</v>
      </c>
      <c r="G123" s="2">
        <f t="shared" si="0"/>
        <v>2440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9350</v>
      </c>
      <c r="D124" s="1">
        <f>'PR-RAS'!E128</f>
        <v>58300</v>
      </c>
      <c r="E124" s="1">
        <v>0</v>
      </c>
      <c r="F124" s="1">
        <v>0</v>
      </c>
      <c r="G124" s="2">
        <f t="shared" si="0"/>
        <v>15491.85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9350</v>
      </c>
      <c r="D125" s="1">
        <f>'PR-RAS'!E129</f>
        <v>58300</v>
      </c>
      <c r="E125" s="1">
        <v>0</v>
      </c>
      <c r="F125" s="1">
        <v>0</v>
      </c>
      <c r="G125" s="2">
        <f t="shared" si="0"/>
        <v>15617.8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304984</v>
      </c>
      <c r="D129" s="1">
        <f>'PR-RAS'!E133</f>
        <v>340890.8</v>
      </c>
      <c r="E129" s="1">
        <v>0</v>
      </c>
      <c r="F129" s="1">
        <v>0</v>
      </c>
      <c r="G129" s="2">
        <f t="shared" si="0"/>
        <v>126305.99679999999</v>
      </c>
      <c r="H129" s="2">
        <f t="shared" si="1"/>
        <v>0.20000000001164153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304984</v>
      </c>
      <c r="D130" s="1">
        <f>'PR-RAS'!E134</f>
        <v>340890.8</v>
      </c>
      <c r="E130" s="1">
        <v>0</v>
      </c>
      <c r="F130" s="1">
        <v>0</v>
      </c>
      <c r="G130" s="2">
        <f t="shared" si="0"/>
        <v>127292.76240000001</v>
      </c>
      <c r="H130" s="2">
        <f t="shared" si="1"/>
        <v>0.20000000001164153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297703</v>
      </c>
      <c r="D131" s="1">
        <f>'PR-RAS'!E135</f>
        <v>323015.8</v>
      </c>
      <c r="E131" s="1">
        <v>0</v>
      </c>
      <c r="F131" s="1">
        <v>0</v>
      </c>
      <c r="G131" s="2">
        <f t="shared" si="0"/>
        <v>122685.49800000001</v>
      </c>
      <c r="H131" s="2">
        <f t="shared" si="1"/>
        <v>0.20000000001164153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7281</v>
      </c>
      <c r="D132" s="1">
        <f>'PR-RAS'!E136</f>
        <v>17875</v>
      </c>
      <c r="E132" s="1">
        <v>0</v>
      </c>
      <c r="F132" s="1">
        <v>0</v>
      </c>
      <c r="G132" s="2">
        <f t="shared" si="0"/>
        <v>5637.0610000000006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12382</v>
      </c>
      <c r="D135" s="1">
        <f>'PR-RAS'!E139</f>
        <v>50190.94</v>
      </c>
      <c r="E135" s="1">
        <v>0</v>
      </c>
      <c r="F135" s="1">
        <v>0</v>
      </c>
      <c r="G135" s="2">
        <f t="shared" si="0"/>
        <v>15110.359920000001</v>
      </c>
      <c r="H135" s="2">
        <f t="shared" si="1"/>
        <v>5.9999999997671694E-2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12382</v>
      </c>
      <c r="D146" s="1">
        <f>'PR-RAS'!E150</f>
        <v>50190.94</v>
      </c>
      <c r="E146" s="1">
        <v>0</v>
      </c>
      <c r="F146" s="1">
        <v>0</v>
      </c>
      <c r="G146" s="2">
        <f t="shared" si="0"/>
        <v>16350.7626</v>
      </c>
      <c r="H146" s="2">
        <f t="shared" si="1"/>
        <v>5.9999999997671694E-2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5917756</v>
      </c>
      <c r="D147" s="1">
        <f>'PR-RAS'!E151</f>
        <v>6187966.0099999998</v>
      </c>
      <c r="E147" s="1">
        <v>0</v>
      </c>
      <c r="F147" s="1">
        <v>0</v>
      </c>
      <c r="G147" s="2">
        <f t="shared" si="0"/>
        <v>2670878.4509199997</v>
      </c>
      <c r="H147" s="2">
        <f t="shared" si="1"/>
        <v>9.9999997764825821E-3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5451608</v>
      </c>
      <c r="D148" s="1">
        <f>'PR-RAS'!E152</f>
        <v>5680038.0499999998</v>
      </c>
      <c r="E148" s="1">
        <v>0</v>
      </c>
      <c r="F148" s="1">
        <v>0</v>
      </c>
      <c r="G148" s="2">
        <f t="shared" si="0"/>
        <v>2471317.5627000001</v>
      </c>
      <c r="H148" s="2">
        <f t="shared" si="1"/>
        <v>4.9999999813735485E-2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4661148</v>
      </c>
      <c r="D149" s="1">
        <f>'PR-RAS'!E153</f>
        <v>4867067</v>
      </c>
      <c r="E149" s="1">
        <v>0</v>
      </c>
      <c r="F149" s="1">
        <v>0</v>
      </c>
      <c r="G149" s="2">
        <f t="shared" si="0"/>
        <v>2130501.736</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4580900</v>
      </c>
      <c r="D150" s="1">
        <f>'PR-RAS'!E154</f>
        <v>4706752.03</v>
      </c>
      <c r="E150" s="1">
        <v>0</v>
      </c>
      <c r="F150" s="1">
        <v>0</v>
      </c>
      <c r="G150" s="2">
        <f t="shared" si="0"/>
        <v>2085166.2049400001</v>
      </c>
      <c r="H150" s="2">
        <f t="shared" si="1"/>
        <v>3.0000000260770321E-2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80248</v>
      </c>
      <c r="D152" s="1">
        <f>'PR-RAS'!E156</f>
        <v>160314.97</v>
      </c>
      <c r="E152" s="1">
        <v>0</v>
      </c>
      <c r="F152" s="1">
        <v>0</v>
      </c>
      <c r="G152" s="2">
        <f t="shared" si="0"/>
        <v>60532.568939999997</v>
      </c>
      <c r="H152" s="2">
        <f t="shared" si="1"/>
        <v>2.9999999998835847E-2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161030</v>
      </c>
      <c r="D154" s="1">
        <f>'PR-RAS'!E158</f>
        <v>173080.7</v>
      </c>
      <c r="E154" s="1">
        <v>0</v>
      </c>
      <c r="F154" s="1">
        <v>0</v>
      </c>
      <c r="G154" s="2">
        <f t="shared" si="0"/>
        <v>77600.284200000009</v>
      </c>
      <c r="H154" s="2">
        <f t="shared" si="1"/>
        <v>0.29999999998835847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629430</v>
      </c>
      <c r="D155" s="1">
        <f>'PR-RAS'!E159</f>
        <v>639890.35</v>
      </c>
      <c r="E155" s="1">
        <v>0</v>
      </c>
      <c r="F155" s="1">
        <v>0</v>
      </c>
      <c r="G155" s="2">
        <f t="shared" si="0"/>
        <v>294018.44779999997</v>
      </c>
      <c r="H155" s="2">
        <f t="shared" si="1"/>
        <v>0.34999999997671694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629430</v>
      </c>
      <c r="D157" s="1">
        <f>'PR-RAS'!E161</f>
        <v>639890.35</v>
      </c>
      <c r="E157" s="1">
        <v>0</v>
      </c>
      <c r="F157" s="1">
        <v>0</v>
      </c>
      <c r="G157" s="2">
        <f t="shared" si="0"/>
        <v>297836.86920000002</v>
      </c>
      <c r="H157" s="2">
        <f t="shared" si="1"/>
        <v>0.34999999997671694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455301</v>
      </c>
      <c r="D159" s="1">
        <f>'PR-RAS'!E163</f>
        <v>498962.07</v>
      </c>
      <c r="E159" s="1">
        <v>0</v>
      </c>
      <c r="F159" s="1">
        <v>0</v>
      </c>
      <c r="G159" s="2">
        <f t="shared" si="0"/>
        <v>229609.57212000003</v>
      </c>
      <c r="H159" s="2">
        <f t="shared" si="1"/>
        <v>7.0000000006984919E-2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134800</v>
      </c>
      <c r="D160" s="1">
        <f>'PR-RAS'!E164</f>
        <v>181247.93</v>
      </c>
      <c r="E160" s="1">
        <v>0</v>
      </c>
      <c r="F160" s="1">
        <v>0</v>
      </c>
      <c r="G160" s="2">
        <f t="shared" si="0"/>
        <v>79070.041740000001</v>
      </c>
      <c r="H160" s="2">
        <f t="shared" si="1"/>
        <v>7.0000000006984919E-2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6030</v>
      </c>
      <c r="D161" s="1">
        <f>'PR-RAS'!E165</f>
        <v>55551.14</v>
      </c>
      <c r="E161" s="1">
        <v>0</v>
      </c>
      <c r="F161" s="1">
        <v>0</v>
      </c>
      <c r="G161" s="2">
        <f t="shared" si="0"/>
        <v>18741.164799999999</v>
      </c>
      <c r="H161" s="2">
        <f t="shared" si="1"/>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124585</v>
      </c>
      <c r="D162" s="1">
        <f>'PR-RAS'!E166</f>
        <v>121496.79</v>
      </c>
      <c r="E162" s="1">
        <v>0</v>
      </c>
      <c r="F162" s="1">
        <v>0</v>
      </c>
      <c r="G162" s="2">
        <f t="shared" si="0"/>
        <v>59180.151379999996</v>
      </c>
      <c r="H162" s="2">
        <f t="shared" si="1"/>
        <v>0.21000000000640284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4185</v>
      </c>
      <c r="D163" s="1">
        <f>'PR-RAS'!E167</f>
        <v>4200</v>
      </c>
      <c r="E163" s="1">
        <v>0</v>
      </c>
      <c r="F163" s="1">
        <v>0</v>
      </c>
      <c r="G163" s="2">
        <f t="shared" si="0"/>
        <v>2038.77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84970</v>
      </c>
      <c r="D165" s="1">
        <f>'PR-RAS'!E169</f>
        <v>91203.690000000017</v>
      </c>
      <c r="E165" s="1">
        <v>0</v>
      </c>
      <c r="F165" s="1">
        <v>0</v>
      </c>
      <c r="G165" s="2">
        <f t="shared" si="0"/>
        <v>43849.890320000006</v>
      </c>
      <c r="H165" s="2">
        <f t="shared" si="1"/>
        <v>0.30999999998311978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42866</v>
      </c>
      <c r="D166" s="1">
        <f>'PR-RAS'!E170</f>
        <v>37626.74</v>
      </c>
      <c r="E166" s="1">
        <v>0</v>
      </c>
      <c r="F166" s="1">
        <v>0</v>
      </c>
      <c r="G166" s="2">
        <f t="shared" si="0"/>
        <v>19489.714199999999</v>
      </c>
      <c r="H166" s="2">
        <f t="shared" si="1"/>
        <v>0.26000000000203727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20567</v>
      </c>
      <c r="D167" s="1">
        <f>'PR-RAS'!E171</f>
        <v>26847.22</v>
      </c>
      <c r="E167" s="1">
        <v>0</v>
      </c>
      <c r="F167" s="1">
        <v>0</v>
      </c>
      <c r="G167" s="2">
        <f t="shared" si="0"/>
        <v>12327.39904</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11622</v>
      </c>
      <c r="D168" s="1">
        <f>'PR-RAS'!E172</f>
        <v>22260.11</v>
      </c>
      <c r="E168" s="1">
        <v>0</v>
      </c>
      <c r="F168" s="1">
        <v>0</v>
      </c>
      <c r="G168" s="2">
        <f t="shared" si="0"/>
        <v>9375.7507400000013</v>
      </c>
      <c r="H168" s="2">
        <f t="shared" si="1"/>
        <v>0.11000000000058208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1474</v>
      </c>
      <c r="D169" s="1">
        <f>'PR-RAS'!E173</f>
        <v>1860.27</v>
      </c>
      <c r="E169" s="1">
        <v>0</v>
      </c>
      <c r="F169" s="1">
        <v>0</v>
      </c>
      <c r="G169" s="2">
        <f t="shared" si="0"/>
        <v>872.68272000000002</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5951</v>
      </c>
      <c r="D170" s="1">
        <f>'PR-RAS'!E174</f>
        <v>2609.35</v>
      </c>
      <c r="E170" s="1">
        <v>0</v>
      </c>
      <c r="F170" s="1">
        <v>0</v>
      </c>
      <c r="G170" s="2">
        <f t="shared" si="0"/>
        <v>1887.6793000000002</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2490</v>
      </c>
      <c r="D172" s="1">
        <f>'PR-RAS'!E176</f>
        <v>0</v>
      </c>
      <c r="E172" s="1">
        <v>0</v>
      </c>
      <c r="F172" s="1">
        <v>0</v>
      </c>
      <c r="G172" s="2">
        <f t="shared" si="0"/>
        <v>425.79</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117170</v>
      </c>
      <c r="D173" s="1">
        <f>'PR-RAS'!E177</f>
        <v>177312.79000000004</v>
      </c>
      <c r="E173" s="1">
        <v>0</v>
      </c>
      <c r="F173" s="1">
        <v>0</v>
      </c>
      <c r="G173" s="2">
        <f t="shared" si="0"/>
        <v>81148.839760000003</v>
      </c>
      <c r="H173" s="2">
        <f t="shared" si="1"/>
        <v>0.2099999999627471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6433</v>
      </c>
      <c r="D174" s="1">
        <f>'PR-RAS'!E178</f>
        <v>6681.63</v>
      </c>
      <c r="E174" s="1">
        <v>0</v>
      </c>
      <c r="F174" s="1">
        <v>0</v>
      </c>
      <c r="G174" s="2">
        <f t="shared" si="0"/>
        <v>3424.7529800000002</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1357</v>
      </c>
      <c r="D175" s="1">
        <f>'PR-RAS'!E179</f>
        <v>10637.5</v>
      </c>
      <c r="E175" s="1">
        <v>0</v>
      </c>
      <c r="F175" s="1">
        <v>0</v>
      </c>
      <c r="G175" s="2">
        <f t="shared" si="0"/>
        <v>3937.9679999999998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15815</v>
      </c>
      <c r="D176" s="1">
        <f>'PR-RAS'!E180</f>
        <v>4277.5</v>
      </c>
      <c r="E176" s="1">
        <v>0</v>
      </c>
      <c r="F176" s="1">
        <v>0</v>
      </c>
      <c r="G176" s="2">
        <f t="shared" si="0"/>
        <v>4264.75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32582</v>
      </c>
      <c r="D177" s="1">
        <f>'PR-RAS'!E181</f>
        <v>60094.05</v>
      </c>
      <c r="E177" s="1">
        <v>0</v>
      </c>
      <c r="F177" s="1">
        <v>0</v>
      </c>
      <c r="G177" s="2">
        <f t="shared" si="0"/>
        <v>26887.5376</v>
      </c>
      <c r="H177" s="2">
        <f t="shared" si="1"/>
        <v>5.0000000002910383E-2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5940</v>
      </c>
      <c r="D178" s="1">
        <f>'PR-RAS'!E182</f>
        <v>4585</v>
      </c>
      <c r="E178" s="1">
        <v>0</v>
      </c>
      <c r="F178" s="1">
        <v>0</v>
      </c>
      <c r="G178" s="2">
        <f t="shared" si="0"/>
        <v>2674.47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8630</v>
      </c>
      <c r="E179" s="1">
        <v>0</v>
      </c>
      <c r="F179" s="1">
        <v>0</v>
      </c>
      <c r="G179" s="2">
        <f t="shared" si="0"/>
        <v>3072.2799999999997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36558</v>
      </c>
      <c r="D180" s="1">
        <f>'PR-RAS'!E184</f>
        <v>53735.78</v>
      </c>
      <c r="E180" s="1">
        <v>0</v>
      </c>
      <c r="F180" s="1">
        <v>0</v>
      </c>
      <c r="G180" s="2">
        <f t="shared" si="0"/>
        <v>25781.291239999999</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17410</v>
      </c>
      <c r="D181" s="1">
        <f>'PR-RAS'!E185</f>
        <v>17481.080000000002</v>
      </c>
      <c r="E181" s="1">
        <v>0</v>
      </c>
      <c r="F181" s="1">
        <v>0</v>
      </c>
      <c r="G181" s="2">
        <f t="shared" si="0"/>
        <v>9426.988800000001</v>
      </c>
      <c r="H181" s="2">
        <f t="shared" si="1"/>
        <v>8.000000000174623E-2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1075</v>
      </c>
      <c r="D182" s="1">
        <f>'PR-RAS'!E186</f>
        <v>11190.25</v>
      </c>
      <c r="E182" s="1">
        <v>0</v>
      </c>
      <c r="F182" s="1">
        <v>0</v>
      </c>
      <c r="G182" s="2">
        <f t="shared" si="0"/>
        <v>4245.4454999999998</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118361</v>
      </c>
      <c r="D184" s="1">
        <f>'PR-RAS'!E188</f>
        <v>49197.659999999996</v>
      </c>
      <c r="E184" s="1">
        <v>0</v>
      </c>
      <c r="F184" s="1">
        <v>0</v>
      </c>
      <c r="G184" s="2">
        <f t="shared" si="0"/>
        <v>39666.406560000003</v>
      </c>
      <c r="H184" s="2">
        <f t="shared" si="1"/>
        <v>0.3400000000037835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28958</v>
      </c>
      <c r="D185" s="1">
        <f>'PR-RAS'!E189</f>
        <v>26125.17</v>
      </c>
      <c r="E185" s="1">
        <v>0</v>
      </c>
      <c r="F185" s="1">
        <v>0</v>
      </c>
      <c r="G185" s="2">
        <f t="shared" si="0"/>
        <v>14942.334559999999</v>
      </c>
      <c r="H185" s="2">
        <f t="shared" si="1"/>
        <v>0.16999999999825377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786</v>
      </c>
      <c r="D187" s="1">
        <f>'PR-RAS'!E191</f>
        <v>145.94</v>
      </c>
      <c r="E187" s="1">
        <v>0</v>
      </c>
      <c r="F187" s="1">
        <v>0</v>
      </c>
      <c r="G187" s="2">
        <f t="shared" si="0"/>
        <v>200.48568000000003</v>
      </c>
      <c r="H187" s="2">
        <f t="shared" si="1"/>
        <v>6.0000000000002274E-2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2750</v>
      </c>
      <c r="D188" s="1">
        <f>'PR-RAS'!E192</f>
        <v>3334.55</v>
      </c>
      <c r="E188" s="1">
        <v>0</v>
      </c>
      <c r="F188" s="1">
        <v>0</v>
      </c>
      <c r="G188" s="2">
        <f t="shared" si="0"/>
        <v>1761.3717000000001</v>
      </c>
      <c r="H188" s="2">
        <f t="shared" si="1"/>
        <v>0.4499999999998181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74167</v>
      </c>
      <c r="D189" s="1">
        <f>'PR-RAS'!E193</f>
        <v>9200</v>
      </c>
      <c r="E189" s="1">
        <v>0</v>
      </c>
      <c r="F189" s="1">
        <v>0</v>
      </c>
      <c r="G189" s="2">
        <f t="shared" si="0"/>
        <v>17402.596000000001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500</v>
      </c>
      <c r="E190" s="1">
        <v>0</v>
      </c>
      <c r="F190" s="1">
        <v>0</v>
      </c>
      <c r="G190" s="2">
        <f t="shared" si="0"/>
        <v>189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11700</v>
      </c>
      <c r="D191" s="1">
        <f>'PR-RAS'!E195</f>
        <v>9892</v>
      </c>
      <c r="E191" s="1">
        <v>0</v>
      </c>
      <c r="F191" s="1">
        <v>0</v>
      </c>
      <c r="G191" s="2">
        <f t="shared" si="0"/>
        <v>5981.96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3997</v>
      </c>
      <c r="D192" s="1">
        <f>'PR-RAS'!E196</f>
        <v>3965.89</v>
      </c>
      <c r="E192" s="1">
        <v>0</v>
      </c>
      <c r="F192" s="1">
        <v>0</v>
      </c>
      <c r="G192" s="2">
        <f t="shared" si="0"/>
        <v>2278.39698</v>
      </c>
      <c r="H192" s="2">
        <f t="shared" si="1"/>
        <v>0.11000000000012733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3997</v>
      </c>
      <c r="D206" s="1">
        <f>'PR-RAS'!E210</f>
        <v>3965.89</v>
      </c>
      <c r="E206" s="1">
        <v>0</v>
      </c>
      <c r="F206" s="1">
        <v>0</v>
      </c>
      <c r="G206" s="2">
        <f t="shared" si="0"/>
        <v>2445.3998999999994</v>
      </c>
      <c r="H206" s="2">
        <f t="shared" si="1"/>
        <v>0.11000000000012733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3070</v>
      </c>
      <c r="D207" s="1">
        <f>'PR-RAS'!E211</f>
        <v>3942.74</v>
      </c>
      <c r="E207" s="1">
        <v>0</v>
      </c>
      <c r="F207" s="1">
        <v>0</v>
      </c>
      <c r="G207" s="2">
        <f t="shared" si="0"/>
        <v>2256.8288799999996</v>
      </c>
      <c r="H207" s="2">
        <f t="shared" si="1"/>
        <v>0.26000000000021828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927</v>
      </c>
      <c r="D209" s="1">
        <f>'PR-RAS'!E213</f>
        <v>23.15</v>
      </c>
      <c r="E209" s="1">
        <v>0</v>
      </c>
      <c r="F209" s="1">
        <v>0</v>
      </c>
      <c r="G209" s="2">
        <f t="shared" si="0"/>
        <v>202.44639999999998</v>
      </c>
      <c r="H209" s="2">
        <f t="shared" si="1"/>
        <v>0.14999999999999858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5000</v>
      </c>
      <c r="E248" s="1">
        <v>0</v>
      </c>
      <c r="F248" s="1">
        <v>0</v>
      </c>
      <c r="G248" s="2">
        <f t="shared" si="0"/>
        <v>2470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5000</v>
      </c>
      <c r="E255" s="1">
        <v>0</v>
      </c>
      <c r="F255" s="1">
        <v>0</v>
      </c>
      <c r="G255" s="2">
        <f t="shared" si="0"/>
        <v>2540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5000</v>
      </c>
      <c r="E256" s="1">
        <v>0</v>
      </c>
      <c r="F256" s="1">
        <v>0</v>
      </c>
      <c r="G256" s="2">
        <f t="shared" si="0"/>
        <v>2550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6850</v>
      </c>
      <c r="D259" s="1">
        <f>'PR-RAS'!E263</f>
        <v>0</v>
      </c>
      <c r="E259" s="1">
        <v>0</v>
      </c>
      <c r="F259" s="1">
        <v>0</v>
      </c>
      <c r="G259" s="2">
        <f t="shared" si="0"/>
        <v>1767.3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6850</v>
      </c>
      <c r="D260" s="1">
        <f>'PR-RAS'!E264</f>
        <v>0</v>
      </c>
      <c r="E260" s="1">
        <v>0</v>
      </c>
      <c r="F260" s="1">
        <v>0</v>
      </c>
      <c r="G260" s="2">
        <f t="shared" si="0"/>
        <v>1774.15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6850</v>
      </c>
      <c r="D261" s="1">
        <f>'PR-RAS'!E265</f>
        <v>0</v>
      </c>
      <c r="E261" s="1">
        <v>0</v>
      </c>
      <c r="F261" s="1">
        <v>0</v>
      </c>
      <c r="G261" s="2">
        <f t="shared" si="0"/>
        <v>1781</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5917756</v>
      </c>
      <c r="D285" s="1">
        <f>'PR-RAS'!E289</f>
        <v>6187966.0099999998</v>
      </c>
      <c r="E285" s="1">
        <v>0</v>
      </c>
      <c r="F285" s="1">
        <v>0</v>
      </c>
      <c r="G285" s="2">
        <f t="shared" si="8"/>
        <v>5195407.3976799995</v>
      </c>
      <c r="H285" s="2">
        <f t="shared" si="9"/>
        <v>9.9999997764825821E-3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60054</v>
      </c>
      <c r="D287" s="1">
        <f>'PR-RAS'!E291</f>
        <v>1776.5699999993667</v>
      </c>
      <c r="E287" s="1">
        <v>0</v>
      </c>
      <c r="F287" s="1">
        <v>0</v>
      </c>
      <c r="G287" s="2">
        <f t="shared" si="8"/>
        <v>18191.642039999635</v>
      </c>
      <c r="H287" s="2">
        <f t="shared" si="9"/>
        <v>0.43000000063329935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199028</v>
      </c>
      <c r="D288" s="1">
        <f>'PR-RAS'!E292</f>
        <v>53121</v>
      </c>
      <c r="E288" s="1">
        <v>0</v>
      </c>
      <c r="F288" s="1">
        <v>0</v>
      </c>
      <c r="G288" s="2">
        <f t="shared" si="8"/>
        <v>87612.489999999991</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22501</v>
      </c>
      <c r="D345" s="1">
        <f>'PR-RAS'!E350</f>
        <v>0</v>
      </c>
      <c r="E345" s="1">
        <v>0</v>
      </c>
      <c r="F345" s="1">
        <v>0</v>
      </c>
      <c r="G345" s="2">
        <f t="shared" si="8"/>
        <v>7740.3439999999991</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22501</v>
      </c>
      <c r="D358" s="1">
        <f>'PR-RAS'!E363</f>
        <v>0</v>
      </c>
      <c r="E358" s="1">
        <v>0</v>
      </c>
      <c r="F358" s="1">
        <v>0</v>
      </c>
      <c r="G358" s="2">
        <f t="shared" si="8"/>
        <v>8032.857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22341</v>
      </c>
      <c r="D364" s="1">
        <f>'PR-RAS'!E369</f>
        <v>0</v>
      </c>
      <c r="E364" s="1">
        <v>0</v>
      </c>
      <c r="F364" s="1">
        <v>0</v>
      </c>
      <c r="G364" s="2">
        <f t="shared" si="8"/>
        <v>8109.7829999999994</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22341</v>
      </c>
      <c r="D365" s="1">
        <f>'PR-RAS'!E370</f>
        <v>0</v>
      </c>
      <c r="E365" s="1">
        <v>0</v>
      </c>
      <c r="F365" s="1">
        <v>0</v>
      </c>
      <c r="G365" s="2">
        <f t="shared" si="8"/>
        <v>8132.1239999999998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160</v>
      </c>
      <c r="D378" s="1">
        <f>'PR-RAS'!E383</f>
        <v>0</v>
      </c>
      <c r="E378" s="1">
        <v>0</v>
      </c>
      <c r="F378" s="1">
        <v>0</v>
      </c>
      <c r="G378" s="2">
        <f t="shared" si="8"/>
        <v>60.32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160</v>
      </c>
      <c r="D379" s="1">
        <f>'PR-RAS'!E384</f>
        <v>0</v>
      </c>
      <c r="E379" s="1">
        <v>0</v>
      </c>
      <c r="F379" s="1">
        <v>0</v>
      </c>
      <c r="G379" s="2">
        <f t="shared" si="8"/>
        <v>60.480000000000004</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22501</v>
      </c>
      <c r="D403" s="1">
        <f>'PR-RAS'!E408</f>
        <v>0</v>
      </c>
      <c r="E403" s="1">
        <v>0</v>
      </c>
      <c r="F403" s="1">
        <v>0</v>
      </c>
      <c r="G403" s="2">
        <f t="shared" si="8"/>
        <v>9045.402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62491</v>
      </c>
      <c r="D405" s="1">
        <f>'PR-RAS'!E410</f>
        <v>47552</v>
      </c>
      <c r="E405" s="1">
        <v>0</v>
      </c>
      <c r="F405" s="1">
        <v>0</v>
      </c>
      <c r="G405" s="2">
        <f t="shared" si="8"/>
        <v>63668.380000000005</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5857702</v>
      </c>
      <c r="D407" s="1">
        <f>'PR-RAS'!E412</f>
        <v>6186189.4400000004</v>
      </c>
      <c r="E407" s="1">
        <v>0</v>
      </c>
      <c r="F407" s="1">
        <v>0</v>
      </c>
      <c r="G407" s="2">
        <f t="shared" si="8"/>
        <v>7401412.8372800015</v>
      </c>
      <c r="H407" s="2">
        <f t="shared" si="9"/>
        <v>0.44000000040978193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5940257</v>
      </c>
      <c r="D408" s="1">
        <f>'PR-RAS'!E413</f>
        <v>6187966.0099999998</v>
      </c>
      <c r="E408" s="1">
        <v>0</v>
      </c>
      <c r="F408" s="1">
        <v>0</v>
      </c>
      <c r="G408" s="2">
        <f t="shared" si="8"/>
        <v>7454688.9311399991</v>
      </c>
      <c r="H408" s="2">
        <f t="shared" si="9"/>
        <v>9.9999997764825821E-3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82555</v>
      </c>
      <c r="D410" s="1">
        <f>'PR-RAS'!E415</f>
        <v>1776.5699999993667</v>
      </c>
      <c r="E410" s="1">
        <v>0</v>
      </c>
      <c r="F410" s="1">
        <v>0</v>
      </c>
      <c r="G410" s="2">
        <f t="shared" si="8"/>
        <v>35218.229259999476</v>
      </c>
      <c r="H410" s="2">
        <f t="shared" si="9"/>
        <v>0.43000000063329935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136537</v>
      </c>
      <c r="D411" s="1">
        <f>'PR-RAS'!E416</f>
        <v>5569</v>
      </c>
      <c r="E411" s="1">
        <v>0</v>
      </c>
      <c r="F411" s="1">
        <v>0</v>
      </c>
      <c r="G411" s="2">
        <f t="shared" si="8"/>
        <v>60546.75</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5857702</v>
      </c>
      <c r="D633" s="1">
        <f>'PR-RAS'!E639</f>
        <v>6186189.4400000004</v>
      </c>
      <c r="E633" s="1">
        <v>0</v>
      </c>
      <c r="F633" s="1">
        <v>0</v>
      </c>
      <c r="G633" s="2">
        <f t="shared" si="10"/>
        <v>11521411.116160002</v>
      </c>
      <c r="H633" s="2">
        <f t="shared" si="11"/>
        <v>0.44000000040978193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5940257</v>
      </c>
      <c r="D634" s="1">
        <f>'PR-RAS'!E640</f>
        <v>6187966.0099999998</v>
      </c>
      <c r="E634" s="1">
        <v>0</v>
      </c>
      <c r="F634" s="1">
        <v>0</v>
      </c>
      <c r="G634" s="2">
        <f t="shared" si="10"/>
        <v>11594147.649660001</v>
      </c>
      <c r="H634" s="2">
        <f t="shared" si="11"/>
        <v>9.9999997764825821E-3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82555</v>
      </c>
      <c r="D636" s="1">
        <f>'PR-RAS'!E642</f>
        <v>1776.5699999993667</v>
      </c>
      <c r="E636" s="1">
        <v>0</v>
      </c>
      <c r="F636" s="1">
        <v>0</v>
      </c>
      <c r="G636" s="2">
        <f t="shared" si="10"/>
        <v>54678.668899999197</v>
      </c>
      <c r="H636" s="2">
        <f t="shared" si="11"/>
        <v>0.43000000063329935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136537</v>
      </c>
      <c r="D637" s="1">
        <f>'PR-RAS'!E643</f>
        <v>5569</v>
      </c>
      <c r="E637" s="1">
        <v>0</v>
      </c>
      <c r="F637" s="1">
        <v>0</v>
      </c>
      <c r="G637" s="2">
        <f t="shared" si="10"/>
        <v>93921.3</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53982</v>
      </c>
      <c r="D639" s="1">
        <f>'PR-RAS'!E645</f>
        <v>3792.4300000006333</v>
      </c>
      <c r="E639" s="1">
        <v>0</v>
      </c>
      <c r="F639" s="1">
        <v>0</v>
      </c>
      <c r="G639" s="2">
        <f t="shared" si="10"/>
        <v>39279.656680000808</v>
      </c>
      <c r="H639" s="2">
        <f t="shared" si="11"/>
        <v>0.43000000063329935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96319</v>
      </c>
      <c r="D642" s="1">
        <f>'PR-RAS'!E649</f>
        <v>61787</v>
      </c>
      <c r="E642" s="1">
        <v>0</v>
      </c>
      <c r="F642" s="1">
        <v>0</v>
      </c>
      <c r="G642" s="2">
        <f t="shared" si="10"/>
        <v>140951.413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5864842</v>
      </c>
      <c r="D643" s="1">
        <f>'PR-RAS'!E650</f>
        <v>6206357.7400000002</v>
      </c>
      <c r="E643" s="1">
        <v>0</v>
      </c>
      <c r="F643" s="1">
        <v>0</v>
      </c>
      <c r="G643" s="2">
        <f t="shared" si="10"/>
        <v>11734191.90216</v>
      </c>
      <c r="H643" s="2">
        <f t="shared" si="11"/>
        <v>0.25999999977648258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5945377</v>
      </c>
      <c r="D644" s="1">
        <f>'PR-RAS'!E651</f>
        <v>6232215.1799999997</v>
      </c>
      <c r="E644" s="1">
        <v>0</v>
      </c>
      <c r="F644" s="1">
        <v>0</v>
      </c>
      <c r="G644" s="2">
        <f t="shared" si="10"/>
        <v>11837506.132479999</v>
      </c>
      <c r="H644" s="2">
        <f t="shared" si="11"/>
        <v>0.17999999970197678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15784</v>
      </c>
      <c r="D645" s="1">
        <f>'PR-RAS'!E652</f>
        <v>35929.560000000522</v>
      </c>
      <c r="E645" s="1">
        <v>0</v>
      </c>
      <c r="F645" s="1">
        <v>0</v>
      </c>
      <c r="G645" s="2">
        <f t="shared" si="10"/>
        <v>56442.169280000671</v>
      </c>
      <c r="H645" s="2">
        <f t="shared" si="11"/>
        <v>0.43999999947845936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80</v>
      </c>
      <c r="E647" s="1">
        <v>0</v>
      </c>
      <c r="F647" s="1">
        <v>0</v>
      </c>
      <c r="G647" s="2">
        <f t="shared" si="10"/>
        <v>156.33199999999999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67</v>
      </c>
      <c r="E649" s="1">
        <v>0</v>
      </c>
      <c r="F649" s="1">
        <v>0</v>
      </c>
      <c r="G649" s="2">
        <f t="shared" si="10"/>
        <v>131.54400000000001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5469845</v>
      </c>
      <c r="D668" s="1">
        <f>'PR-RAS'!E675</f>
        <v>5701427.0499999998</v>
      </c>
      <c r="E668" s="1">
        <v>0</v>
      </c>
      <c r="F668" s="1">
        <v>0</v>
      </c>
      <c r="G668" s="2">
        <f t="shared" si="10"/>
        <v>11254090.299700001</v>
      </c>
      <c r="H668" s="2">
        <f t="shared" si="11"/>
        <v>4.9999999813735485E-2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42120</v>
      </c>
      <c r="D703" s="1">
        <f>'PR-RAS'!E710</f>
        <v>0</v>
      </c>
      <c r="E703" s="1">
        <v>0</v>
      </c>
      <c r="F703" s="1">
        <v>0</v>
      </c>
      <c r="G703" s="2">
        <f t="shared" si="10"/>
        <v>29568.239999999998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14690</v>
      </c>
      <c r="D709" s="1">
        <f>'PR-RAS'!E716</f>
        <v>0</v>
      </c>
      <c r="E709" s="1">
        <v>0</v>
      </c>
      <c r="F709" s="1">
        <v>0</v>
      </c>
      <c r="G709" s="2">
        <f t="shared" si="10"/>
        <v>10400.519999999999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3532</v>
      </c>
      <c r="D710" s="1">
        <f>'PR-RAS'!E717</f>
        <v>32272.65</v>
      </c>
      <c r="E710" s="1">
        <v>0</v>
      </c>
      <c r="F710" s="1">
        <v>0</v>
      </c>
      <c r="G710" s="2">
        <f t="shared" si="10"/>
        <v>48266.805699999997</v>
      </c>
      <c r="H710" s="2">
        <f t="shared" si="11"/>
        <v>0.34999999999854481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124585</v>
      </c>
      <c r="D711" s="1">
        <f>'PR-RAS'!E718</f>
        <v>121496.79</v>
      </c>
      <c r="E711" s="1">
        <v>0</v>
      </c>
      <c r="F711" s="1">
        <v>0</v>
      </c>
      <c r="G711" s="2">
        <f t="shared" si="10"/>
        <v>260980.79179999995</v>
      </c>
      <c r="H711" s="2">
        <f t="shared" si="11"/>
        <v>0.21000000000640284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8630</v>
      </c>
      <c r="E713" s="1">
        <v>0</v>
      </c>
      <c r="F713" s="1">
        <v>0</v>
      </c>
      <c r="G713" s="2">
        <f t="shared" si="10"/>
        <v>12289.119999999999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36558</v>
      </c>
      <c r="D715" s="1">
        <f>'PR-RAS'!E722</f>
        <v>47721.55</v>
      </c>
      <c r="E715" s="1">
        <v>0</v>
      </c>
      <c r="F715" s="1">
        <v>0</v>
      </c>
      <c r="G715" s="2">
        <f t="shared" si="10"/>
        <v>94248.785399999993</v>
      </c>
      <c r="H715" s="2">
        <f t="shared" si="11"/>
        <v>0.44999999999708962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28958</v>
      </c>
      <c r="D718" s="1">
        <f>'PR-RAS'!E725</f>
        <v>26125.17</v>
      </c>
      <c r="E718" s="1">
        <v>0</v>
      </c>
      <c r="F718" s="1">
        <v>0</v>
      </c>
      <c r="G718" s="2">
        <f t="shared" si="10"/>
        <v>58226.379779999996</v>
      </c>
      <c r="H718" s="2">
        <f t="shared" si="11"/>
        <v>0.16999999999825377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5000</v>
      </c>
      <c r="E816" s="1">
        <v>0</v>
      </c>
      <c r="F816" s="1">
        <v>0</v>
      </c>
      <c r="G816" s="2">
        <f t="shared" si="18"/>
        <v>8149.9999999999991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6850</v>
      </c>
      <c r="D822" s="1">
        <f>'PR-RAS'!E829</f>
        <v>0</v>
      </c>
      <c r="E822" s="1">
        <v>0</v>
      </c>
      <c r="F822" s="1">
        <v>0</v>
      </c>
      <c r="G822" s="2">
        <f t="shared" si="18"/>
        <v>5623.8499999999995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992212</v>
      </c>
      <c r="D1480" s="6"/>
      <c r="E1480" s="6">
        <v>0</v>
      </c>
      <c r="F1480" s="6">
        <v>0</v>
      </c>
      <c r="G1480" s="7">
        <f t="shared" ref="G1480:G1580" si="34">B1480/1000*C1480</f>
        <v>992.21199999999999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5362824.1800000006</v>
      </c>
      <c r="D1481" s="1">
        <v>0</v>
      </c>
      <c r="E1481" s="1">
        <v>0</v>
      </c>
      <c r="F1481" s="1">
        <v>0</v>
      </c>
      <c r="G1481" s="2">
        <f t="shared" si="34"/>
        <v>10725.648360000001</v>
      </c>
      <c r="H1481" s="2">
        <f t="shared" si="35"/>
        <v>0.18000000063329935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5362824.1800000006</v>
      </c>
      <c r="D1483" s="1">
        <v>0</v>
      </c>
      <c r="E1483" s="1">
        <v>0</v>
      </c>
      <c r="F1483" s="1">
        <v>0</v>
      </c>
      <c r="G1483" s="2">
        <f t="shared" si="34"/>
        <v>21451.296720000002</v>
      </c>
      <c r="H1483" s="2">
        <f t="shared" si="35"/>
        <v>0.18000000063329935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4754142.1900000004</v>
      </c>
      <c r="D1484" s="1">
        <v>0</v>
      </c>
      <c r="E1484" s="1">
        <v>0</v>
      </c>
      <c r="F1484" s="1">
        <v>0</v>
      </c>
      <c r="G1484" s="2">
        <f t="shared" si="34"/>
        <v>23770.710950000004</v>
      </c>
      <c r="H1484" s="2">
        <f t="shared" si="35"/>
        <v>0.19000000040978193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493505.07</v>
      </c>
      <c r="D1485" s="1">
        <v>0</v>
      </c>
      <c r="E1485" s="1">
        <v>0</v>
      </c>
      <c r="F1485" s="1">
        <v>0</v>
      </c>
      <c r="G1485" s="2">
        <f t="shared" si="34"/>
        <v>2961.03042</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3965.89</v>
      </c>
      <c r="D1486" s="1">
        <v>0</v>
      </c>
      <c r="E1486" s="1">
        <v>0</v>
      </c>
      <c r="F1486" s="1">
        <v>0</v>
      </c>
      <c r="G1486" s="2">
        <f t="shared" si="34"/>
        <v>27.761230000000001</v>
      </c>
      <c r="H1486" s="2">
        <f t="shared" si="35"/>
        <v>0.11000000000012733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37284.449999999997</v>
      </c>
      <c r="D1489" s="1">
        <v>0</v>
      </c>
      <c r="E1489" s="1">
        <v>0</v>
      </c>
      <c r="F1489" s="1">
        <v>0</v>
      </c>
      <c r="G1489" s="2">
        <f t="shared" si="34"/>
        <v>372.84449999999998</v>
      </c>
      <c r="H1489" s="2">
        <f t="shared" si="35"/>
        <v>0.44999999999708962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73926.58</v>
      </c>
      <c r="D1491" s="1">
        <v>0</v>
      </c>
      <c r="E1491" s="1">
        <v>0</v>
      </c>
      <c r="F1491" s="1">
        <v>0</v>
      </c>
      <c r="G1491" s="2">
        <f t="shared" si="34"/>
        <v>887.11896000000002</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6215594.1900000004</v>
      </c>
      <c r="D1499" s="1">
        <v>0</v>
      </c>
      <c r="E1499" s="1">
        <v>0</v>
      </c>
      <c r="F1499" s="1">
        <v>0</v>
      </c>
      <c r="G1499" s="2">
        <f t="shared" si="34"/>
        <v>124311.88380000001</v>
      </c>
      <c r="H1499" s="2">
        <f t="shared" si="35"/>
        <v>0.19000000040978193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6215594.1900000004</v>
      </c>
      <c r="D1501" s="1">
        <v>0</v>
      </c>
      <c r="E1501" s="1">
        <v>0</v>
      </c>
      <c r="F1501" s="1">
        <v>0</v>
      </c>
      <c r="G1501" s="2">
        <f t="shared" si="34"/>
        <v>136743.07217999999</v>
      </c>
      <c r="H1501" s="2">
        <f t="shared" si="35"/>
        <v>0.19000000040978193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5680038.0499999998</v>
      </c>
      <c r="D1502" s="1">
        <v>0</v>
      </c>
      <c r="E1502" s="1">
        <v>0</v>
      </c>
      <c r="F1502" s="1">
        <v>0</v>
      </c>
      <c r="G1502" s="2">
        <f t="shared" si="34"/>
        <v>130640.87514999999</v>
      </c>
      <c r="H1502" s="2">
        <f t="shared" si="35"/>
        <v>4.9999999813735485E-2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512967.77</v>
      </c>
      <c r="D1503" s="1">
        <v>0</v>
      </c>
      <c r="E1503" s="1">
        <v>0</v>
      </c>
      <c r="F1503" s="1">
        <v>0</v>
      </c>
      <c r="G1503" s="2">
        <f t="shared" si="34"/>
        <v>12311.226480000001</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3982.67</v>
      </c>
      <c r="D1504" s="1">
        <v>0</v>
      </c>
      <c r="E1504" s="1">
        <v>0</v>
      </c>
      <c r="F1504" s="1">
        <v>0</v>
      </c>
      <c r="G1504" s="2">
        <f t="shared" si="34"/>
        <v>99.566750000000013</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18605.7</v>
      </c>
      <c r="D1507" s="1">
        <v>0</v>
      </c>
      <c r="E1507" s="1">
        <v>0</v>
      </c>
      <c r="F1507" s="1">
        <v>0</v>
      </c>
      <c r="G1507" s="2">
        <f t="shared" si="34"/>
        <v>520.95960000000002</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139441.99000000022</v>
      </c>
      <c r="D1517" s="1">
        <v>0</v>
      </c>
      <c r="E1517" s="1">
        <v>0</v>
      </c>
      <c r="F1517" s="1">
        <v>0</v>
      </c>
      <c r="G1517" s="2">
        <f t="shared" si="34"/>
        <v>5298.7956200000081</v>
      </c>
      <c r="H1517" s="2">
        <f t="shared" si="35"/>
        <v>9.9999997764825821E-3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124075.33</v>
      </c>
      <c r="D1518" s="1">
        <v>0</v>
      </c>
      <c r="E1518" s="1">
        <v>0</v>
      </c>
      <c r="F1518" s="1">
        <v>0</v>
      </c>
      <c r="G1518" s="2">
        <f t="shared" si="34"/>
        <v>4838.9378699999997</v>
      </c>
      <c r="H1518" s="2">
        <f t="shared" si="35"/>
        <v>0.33000000000174623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73926.58</v>
      </c>
      <c r="D1519" s="1">
        <v>0</v>
      </c>
      <c r="E1519" s="1">
        <v>0</v>
      </c>
      <c r="F1519" s="1">
        <v>0</v>
      </c>
      <c r="G1519" s="2">
        <f t="shared" si="34"/>
        <v>2957.0632000000001</v>
      </c>
      <c r="H1519" s="2">
        <f t="shared" si="35"/>
        <v>0.41999999999825377</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73926.58</v>
      </c>
      <c r="D1521" s="1">
        <v>0</v>
      </c>
      <c r="E1521" s="1">
        <v>0</v>
      </c>
      <c r="F1521" s="1">
        <v>0</v>
      </c>
      <c r="G1521" s="2">
        <f t="shared" si="34"/>
        <v>3104.9163600000002</v>
      </c>
      <c r="H1521" s="2">
        <f t="shared" si="35"/>
        <v>0.41999999999825377</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50148.75</v>
      </c>
      <c r="D1524" s="1">
        <v>0</v>
      </c>
      <c r="E1524" s="1">
        <v>0</v>
      </c>
      <c r="F1524" s="1">
        <v>0</v>
      </c>
      <c r="G1524" s="2">
        <f t="shared" si="34"/>
        <v>2256.6937499999999</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31470</v>
      </c>
      <c r="D1530" s="1">
        <v>0</v>
      </c>
      <c r="E1530" s="1">
        <v>0</v>
      </c>
      <c r="F1530" s="1">
        <v>0</v>
      </c>
      <c r="G1530" s="2">
        <f t="shared" si="34"/>
        <v>1604.9699999999998</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7470</v>
      </c>
      <c r="D1531" s="1">
        <v>0</v>
      </c>
      <c r="E1531" s="1">
        <v>0</v>
      </c>
      <c r="F1531" s="1">
        <v>0</v>
      </c>
      <c r="G1531" s="2">
        <f t="shared" si="34"/>
        <v>388.44</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24000</v>
      </c>
      <c r="D1534" s="1">
        <v>0</v>
      </c>
      <c r="E1534" s="1">
        <v>0</v>
      </c>
      <c r="F1534" s="1">
        <v>0</v>
      </c>
      <c r="G1534" s="2">
        <f t="shared" si="34"/>
        <v>1320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18678.75</v>
      </c>
      <c r="D1550" s="1">
        <v>0</v>
      </c>
      <c r="E1550" s="1">
        <v>0</v>
      </c>
      <c r="F1550" s="1">
        <v>0</v>
      </c>
      <c r="G1550" s="2">
        <f t="shared" si="34"/>
        <v>1326.1912499999999</v>
      </c>
      <c r="H1550" s="2">
        <f t="shared" si="35"/>
        <v>0.25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18678.75</v>
      </c>
      <c r="D1551" s="1">
        <v>0</v>
      </c>
      <c r="E1551" s="1">
        <v>0</v>
      </c>
      <c r="F1551" s="1">
        <v>0</v>
      </c>
      <c r="G1551" s="2">
        <f t="shared" si="34"/>
        <v>1344.87</v>
      </c>
      <c r="H1551" s="2">
        <f t="shared" si="35"/>
        <v>0.25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15366.66</v>
      </c>
      <c r="D1576" s="1">
        <v>0</v>
      </c>
      <c r="E1576" s="1">
        <v>0</v>
      </c>
      <c r="F1576" s="1">
        <v>0</v>
      </c>
      <c r="G1576" s="2">
        <f t="shared" si="34"/>
        <v>1490.56602</v>
      </c>
      <c r="H1576" s="2">
        <f t="shared" si="35"/>
        <v>0.34000000000014552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15366.66</v>
      </c>
      <c r="D1578" s="1">
        <v>0</v>
      </c>
      <c r="E1578" s="1">
        <v>0</v>
      </c>
      <c r="F1578" s="1">
        <v>0</v>
      </c>
      <c r="G1578" s="2">
        <f t="shared" si="34"/>
        <v>1521.29934</v>
      </c>
      <c r="H1578" s="2">
        <f t="shared" si="35"/>
        <v>0.34000000000014552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16674</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5857702</v>
      </c>
      <c r="I16" s="184">
        <f>'PR-RAS'!E6</f>
        <v>6186189.4400000004</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5917756</v>
      </c>
      <c r="I17" s="184">
        <f>'PR-RAS'!E151</f>
        <v>6187966.0099999998</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53982</v>
      </c>
      <c r="I18" s="184">
        <f>'PR-RAS'!E645</f>
        <v>3792.4300000006333</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992212</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139441.99000000022</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124075.33</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15366.66</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zoomScaleNormal="100" workbookViewId="0">
      <selection activeCell="F733" sqref="F733"/>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5857702</v>
      </c>
      <c r="E6" s="55">
        <f>E7+E44+E50+E82+E106+E124+E133+E139</f>
        <v>6186189.4400000004</v>
      </c>
      <c r="F6" s="56">
        <f t="shared" ref="F6:F131" si="0">IF(D6&lt;&gt;0,IF(E6/D6&gt;=100,"&gt;&gt;100",E6/D6*100),"-")</f>
        <v>105.60778680786424</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5488857</v>
      </c>
      <c r="E50" s="59">
        <f>E51+E54+E59+E62+E65+E68+E71+E74+E77</f>
        <v>5726807.3300000001</v>
      </c>
      <c r="F50" s="56">
        <f t="shared" si="0"/>
        <v>104.33515265564397</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5469845</v>
      </c>
      <c r="E68" s="55">
        <f t="shared" si="15"/>
        <v>5701427.0499999998</v>
      </c>
      <c r="F68" s="56">
        <f t="shared" si="0"/>
        <v>104.23379547318068</v>
      </c>
    </row>
    <row r="69" spans="1:6" ht="12.75" customHeight="1" x14ac:dyDescent="0.2">
      <c r="A69" s="57" t="s">
        <v>181</v>
      </c>
      <c r="B69" s="91" t="s">
        <v>182</v>
      </c>
      <c r="C69" s="54" t="s">
        <v>181</v>
      </c>
      <c r="D69" s="257">
        <v>5469845</v>
      </c>
      <c r="E69" s="257">
        <v>5701427.0499999998</v>
      </c>
      <c r="F69" s="56">
        <f t="shared" si="0"/>
        <v>104.23379547318068</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19012</v>
      </c>
      <c r="E77" s="55">
        <f t="shared" si="18"/>
        <v>25380.28</v>
      </c>
      <c r="F77" s="56">
        <f t="shared" si="0"/>
        <v>133.4961077214391</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v>19012</v>
      </c>
      <c r="E80" s="257">
        <v>25380.28</v>
      </c>
      <c r="F80" s="56">
        <f t="shared" si="0"/>
        <v>133.4961077214391</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9</v>
      </c>
      <c r="E82" s="55">
        <f t="shared" si="19"/>
        <v>0.37</v>
      </c>
      <c r="F82" s="56">
        <f t="shared" si="0"/>
        <v>4.1111111111111116</v>
      </c>
    </row>
    <row r="83" spans="1:6" ht="12.75" customHeight="1" x14ac:dyDescent="0.2">
      <c r="A83" s="57">
        <v>641</v>
      </c>
      <c r="B83" s="91" t="s">
        <v>209</v>
      </c>
      <c r="C83" s="54" t="s">
        <v>210</v>
      </c>
      <c r="D83" s="55">
        <f t="shared" ref="D83:E83" si="20">SUM(D84:D90)</f>
        <v>9</v>
      </c>
      <c r="E83" s="55">
        <f t="shared" si="20"/>
        <v>0.37</v>
      </c>
      <c r="F83" s="56">
        <f t="shared" si="0"/>
        <v>4.1111111111111116</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9</v>
      </c>
      <c r="E85" s="257">
        <v>0.37</v>
      </c>
      <c r="F85" s="56">
        <f t="shared" si="0"/>
        <v>4.1111111111111116</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42120</v>
      </c>
      <c r="E106" s="55">
        <f t="shared" si="23"/>
        <v>0</v>
      </c>
      <c r="F106" s="56">
        <f t="shared" si="0"/>
        <v>0</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42120</v>
      </c>
      <c r="E112" s="55">
        <f t="shared" si="25"/>
        <v>0</v>
      </c>
      <c r="F112" s="56">
        <f t="shared" si="0"/>
        <v>0</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42120</v>
      </c>
      <c r="E117" s="257"/>
      <c r="F117" s="56">
        <f t="shared" si="0"/>
        <v>0</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9350</v>
      </c>
      <c r="E124" s="55">
        <f t="shared" si="27"/>
        <v>68300</v>
      </c>
      <c r="F124" s="56">
        <f t="shared" si="0"/>
        <v>730.48128342245991</v>
      </c>
    </row>
    <row r="125" spans="1:6" ht="12.75" customHeight="1" x14ac:dyDescent="0.2">
      <c r="A125" s="57">
        <v>661</v>
      </c>
      <c r="B125" s="93" t="s">
        <v>293</v>
      </c>
      <c r="C125" s="54" t="s">
        <v>294</v>
      </c>
      <c r="D125" s="55">
        <f t="shared" ref="D125:E125" si="28">SUM(D126:D127)</f>
        <v>0</v>
      </c>
      <c r="E125" s="55">
        <f t="shared" si="28"/>
        <v>10000</v>
      </c>
      <c r="F125" s="56" t="str">
        <f t="shared" si="0"/>
        <v>-</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c r="E127" s="257">
        <v>10000</v>
      </c>
      <c r="F127" s="56" t="str">
        <f t="shared" si="0"/>
        <v>-</v>
      </c>
    </row>
    <row r="128" spans="1:6" ht="24" x14ac:dyDescent="0.2">
      <c r="A128" s="57">
        <v>663</v>
      </c>
      <c r="B128" s="246" t="s">
        <v>299</v>
      </c>
      <c r="C128" s="54" t="s">
        <v>300</v>
      </c>
      <c r="D128" s="55">
        <f t="shared" ref="D128:E128" si="29">SUM(D129:D132)</f>
        <v>9350</v>
      </c>
      <c r="E128" s="55">
        <f t="shared" si="29"/>
        <v>58300</v>
      </c>
      <c r="F128" s="56">
        <f t="shared" si="0"/>
        <v>623.52941176470586</v>
      </c>
    </row>
    <row r="129" spans="1:6" ht="12.75" customHeight="1" x14ac:dyDescent="0.2">
      <c r="A129" s="57">
        <v>6631</v>
      </c>
      <c r="B129" s="93" t="s">
        <v>301</v>
      </c>
      <c r="C129" s="54" t="s">
        <v>302</v>
      </c>
      <c r="D129" s="257">
        <v>9350</v>
      </c>
      <c r="E129" s="257">
        <v>58300</v>
      </c>
      <c r="F129" s="56">
        <f t="shared" si="0"/>
        <v>623.52941176470586</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304984</v>
      </c>
      <c r="E133" s="55">
        <f t="shared" si="30"/>
        <v>340890.8</v>
      </c>
      <c r="F133" s="56">
        <f t="shared" ref="F133:F223" si="31">IF(D133&lt;&gt;0,IF(E133/D133&gt;=100,"&gt;&gt;100",E133/D133*100),"-")</f>
        <v>111.77333892925529</v>
      </c>
    </row>
    <row r="134" spans="1:6" ht="24" x14ac:dyDescent="0.2">
      <c r="A134" s="57">
        <v>671</v>
      </c>
      <c r="B134" s="247" t="s">
        <v>311</v>
      </c>
      <c r="C134" s="54" t="s">
        <v>312</v>
      </c>
      <c r="D134" s="55">
        <f t="shared" ref="D134:E134" si="32">SUM(D135:D137)</f>
        <v>304984</v>
      </c>
      <c r="E134" s="55">
        <f t="shared" si="32"/>
        <v>340890.8</v>
      </c>
      <c r="F134" s="56">
        <f t="shared" si="31"/>
        <v>111.77333892925529</v>
      </c>
    </row>
    <row r="135" spans="1:6" ht="12.75" customHeight="1" x14ac:dyDescent="0.2">
      <c r="A135" s="57">
        <v>6711</v>
      </c>
      <c r="B135" s="91" t="s">
        <v>313</v>
      </c>
      <c r="C135" s="54" t="s">
        <v>314</v>
      </c>
      <c r="D135" s="257">
        <v>297703</v>
      </c>
      <c r="E135" s="257">
        <v>323015.8</v>
      </c>
      <c r="F135" s="56">
        <f t="shared" si="31"/>
        <v>108.50270235771893</v>
      </c>
    </row>
    <row r="136" spans="1:6" ht="24" x14ac:dyDescent="0.2">
      <c r="A136" s="57">
        <v>6712</v>
      </c>
      <c r="B136" s="247" t="s">
        <v>315</v>
      </c>
      <c r="C136" s="54" t="s">
        <v>316</v>
      </c>
      <c r="D136" s="257">
        <v>7281</v>
      </c>
      <c r="E136" s="257">
        <v>17875</v>
      </c>
      <c r="F136" s="56">
        <f t="shared" si="31"/>
        <v>245.50199148468619</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12382</v>
      </c>
      <c r="E139" s="55">
        <f t="shared" si="33"/>
        <v>50190.94</v>
      </c>
      <c r="F139" s="56">
        <f t="shared" si="31"/>
        <v>405.35406234857055</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v>12382</v>
      </c>
      <c r="E150" s="257">
        <v>50190.94</v>
      </c>
      <c r="F150" s="56">
        <f t="shared" si="31"/>
        <v>405.35406234857055</v>
      </c>
    </row>
    <row r="151" spans="1:6" ht="12.75" customHeight="1" x14ac:dyDescent="0.2">
      <c r="A151" s="57">
        <v>3</v>
      </c>
      <c r="B151" s="91" t="s">
        <v>345</v>
      </c>
      <c r="C151" s="54" t="s">
        <v>53</v>
      </c>
      <c r="D151" s="55">
        <f t="shared" ref="D151:E151" si="35">D152+D163+D196+D215+D224+D252+D263</f>
        <v>5917756</v>
      </c>
      <c r="E151" s="55">
        <f t="shared" si="35"/>
        <v>6187966.0099999998</v>
      </c>
      <c r="F151" s="56">
        <f t="shared" si="31"/>
        <v>104.56608907160079</v>
      </c>
    </row>
    <row r="152" spans="1:6" ht="12.75" customHeight="1" x14ac:dyDescent="0.2">
      <c r="A152" s="57">
        <v>31</v>
      </c>
      <c r="B152" s="91" t="s">
        <v>346</v>
      </c>
      <c r="C152" s="54" t="s">
        <v>35</v>
      </c>
      <c r="D152" s="55">
        <f t="shared" ref="D152:E152" si="36">D153+D158+D159</f>
        <v>5451608</v>
      </c>
      <c r="E152" s="55">
        <f t="shared" si="36"/>
        <v>5680038.0499999998</v>
      </c>
      <c r="F152" s="56">
        <f t="shared" si="31"/>
        <v>104.19014078048166</v>
      </c>
    </row>
    <row r="153" spans="1:6" ht="12.75" customHeight="1" x14ac:dyDescent="0.2">
      <c r="A153" s="57">
        <v>311</v>
      </c>
      <c r="B153" s="91" t="s">
        <v>347</v>
      </c>
      <c r="C153" s="54" t="s">
        <v>348</v>
      </c>
      <c r="D153" s="55">
        <f t="shared" ref="D153:E153" si="37">SUM(D154:D157)</f>
        <v>4661148</v>
      </c>
      <c r="E153" s="55">
        <f t="shared" si="37"/>
        <v>4867067</v>
      </c>
      <c r="F153" s="56">
        <f t="shared" si="31"/>
        <v>104.41777433370491</v>
      </c>
    </row>
    <row r="154" spans="1:6" ht="12.75" customHeight="1" x14ac:dyDescent="0.2">
      <c r="A154" s="57">
        <v>3111</v>
      </c>
      <c r="B154" s="91" t="s">
        <v>349</v>
      </c>
      <c r="C154" s="54" t="s">
        <v>350</v>
      </c>
      <c r="D154" s="257">
        <v>4580900</v>
      </c>
      <c r="E154" s="257">
        <v>4706752.03</v>
      </c>
      <c r="F154" s="56">
        <f t="shared" si="31"/>
        <v>102.74732105044862</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v>80248</v>
      </c>
      <c r="E156" s="257">
        <v>160314.97</v>
      </c>
      <c r="F156" s="56">
        <f t="shared" si="31"/>
        <v>199.77441182334763</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161030</v>
      </c>
      <c r="E158" s="257">
        <v>173080.7</v>
      </c>
      <c r="F158" s="56">
        <f t="shared" si="31"/>
        <v>107.48351238899585</v>
      </c>
    </row>
    <row r="159" spans="1:6" ht="12.75" customHeight="1" x14ac:dyDescent="0.2">
      <c r="A159" s="57">
        <v>313</v>
      </c>
      <c r="B159" s="91" t="s">
        <v>359</v>
      </c>
      <c r="C159" s="54" t="s">
        <v>360</v>
      </c>
      <c r="D159" s="55">
        <f t="shared" ref="D159:E159" si="38">SUM(D160:D162)</f>
        <v>629430</v>
      </c>
      <c r="E159" s="55">
        <f t="shared" si="38"/>
        <v>639890.35</v>
      </c>
      <c r="F159" s="56">
        <f t="shared" si="31"/>
        <v>101.66187661852788</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629430</v>
      </c>
      <c r="E161" s="257">
        <v>639890.35</v>
      </c>
      <c r="F161" s="56">
        <f t="shared" si="31"/>
        <v>101.66187661852788</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455301</v>
      </c>
      <c r="E163" s="55">
        <f t="shared" si="39"/>
        <v>498962.07</v>
      </c>
      <c r="F163" s="56">
        <f t="shared" si="31"/>
        <v>109.58949574018067</v>
      </c>
    </row>
    <row r="164" spans="1:6" ht="12.75" customHeight="1" x14ac:dyDescent="0.2">
      <c r="A164" s="57">
        <v>321</v>
      </c>
      <c r="B164" s="91" t="s">
        <v>368</v>
      </c>
      <c r="C164" s="54" t="s">
        <v>369</v>
      </c>
      <c r="D164" s="55">
        <f t="shared" ref="D164:E164" si="40">SUM(D165:D168)</f>
        <v>134800</v>
      </c>
      <c r="E164" s="55">
        <f t="shared" si="40"/>
        <v>181247.93</v>
      </c>
      <c r="F164" s="56">
        <f t="shared" si="31"/>
        <v>134.45692136498513</v>
      </c>
    </row>
    <row r="165" spans="1:6" ht="12.75" customHeight="1" x14ac:dyDescent="0.2">
      <c r="A165" s="57">
        <v>3211</v>
      </c>
      <c r="B165" s="91" t="s">
        <v>370</v>
      </c>
      <c r="C165" s="54" t="s">
        <v>371</v>
      </c>
      <c r="D165" s="257">
        <v>6030</v>
      </c>
      <c r="E165" s="257">
        <v>55551.14</v>
      </c>
      <c r="F165" s="56">
        <f t="shared" si="31"/>
        <v>921.24610281923719</v>
      </c>
    </row>
    <row r="166" spans="1:6" ht="12.75" customHeight="1" x14ac:dyDescent="0.2">
      <c r="A166" s="57">
        <v>3212</v>
      </c>
      <c r="B166" s="91" t="s">
        <v>372</v>
      </c>
      <c r="C166" s="54" t="s">
        <v>373</v>
      </c>
      <c r="D166" s="257">
        <v>124585</v>
      </c>
      <c r="E166" s="257">
        <v>121496.79</v>
      </c>
      <c r="F166" s="56">
        <f t="shared" si="31"/>
        <v>97.521202391941245</v>
      </c>
    </row>
    <row r="167" spans="1:6" ht="12.75" customHeight="1" x14ac:dyDescent="0.2">
      <c r="A167" s="57">
        <v>3213</v>
      </c>
      <c r="B167" s="91" t="s">
        <v>374</v>
      </c>
      <c r="C167" s="54" t="s">
        <v>375</v>
      </c>
      <c r="D167" s="257">
        <v>4185</v>
      </c>
      <c r="E167" s="257">
        <v>4200</v>
      </c>
      <c r="F167" s="56">
        <f t="shared" si="31"/>
        <v>100.35842293906809</v>
      </c>
    </row>
    <row r="168" spans="1:6" ht="12.75" customHeight="1" x14ac:dyDescent="0.2">
      <c r="A168" s="57">
        <v>3214</v>
      </c>
      <c r="B168" s="91" t="s">
        <v>376</v>
      </c>
      <c r="C168" s="54" t="s">
        <v>377</v>
      </c>
      <c r="D168" s="257"/>
      <c r="E168" s="257"/>
      <c r="F168" s="56" t="str">
        <f t="shared" si="31"/>
        <v>-</v>
      </c>
    </row>
    <row r="169" spans="1:6" ht="12.75" customHeight="1" x14ac:dyDescent="0.2">
      <c r="A169" s="57">
        <v>322</v>
      </c>
      <c r="B169" s="91" t="s">
        <v>378</v>
      </c>
      <c r="C169" s="54" t="s">
        <v>379</v>
      </c>
      <c r="D169" s="55">
        <f t="shared" ref="D169:E169" si="41">SUM(D170:D176)</f>
        <v>84970</v>
      </c>
      <c r="E169" s="55">
        <f t="shared" si="41"/>
        <v>91203.690000000017</v>
      </c>
      <c r="F169" s="56">
        <f t="shared" si="31"/>
        <v>107.33634223843711</v>
      </c>
    </row>
    <row r="170" spans="1:6" ht="12.75" customHeight="1" x14ac:dyDescent="0.2">
      <c r="A170" s="57">
        <v>3221</v>
      </c>
      <c r="B170" s="91" t="s">
        <v>380</v>
      </c>
      <c r="C170" s="54" t="s">
        <v>381</v>
      </c>
      <c r="D170" s="257">
        <v>42866</v>
      </c>
      <c r="E170" s="257">
        <v>37626.74</v>
      </c>
      <c r="F170" s="56">
        <f t="shared" si="31"/>
        <v>87.777585965567113</v>
      </c>
    </row>
    <row r="171" spans="1:6" ht="12.75" customHeight="1" x14ac:dyDescent="0.2">
      <c r="A171" s="57">
        <v>3222</v>
      </c>
      <c r="B171" s="91" t="s">
        <v>382</v>
      </c>
      <c r="C171" s="54" t="s">
        <v>383</v>
      </c>
      <c r="D171" s="257">
        <v>20567</v>
      </c>
      <c r="E171" s="257">
        <v>26847.22</v>
      </c>
      <c r="F171" s="56">
        <f t="shared" si="31"/>
        <v>130.53542081975982</v>
      </c>
    </row>
    <row r="172" spans="1:6" ht="12.75" customHeight="1" x14ac:dyDescent="0.2">
      <c r="A172" s="57">
        <v>3223</v>
      </c>
      <c r="B172" s="91" t="s">
        <v>384</v>
      </c>
      <c r="C172" s="54" t="s">
        <v>385</v>
      </c>
      <c r="D172" s="257">
        <v>11622</v>
      </c>
      <c r="E172" s="257">
        <v>22260.11</v>
      </c>
      <c r="F172" s="56">
        <f t="shared" si="31"/>
        <v>191.5342453966615</v>
      </c>
    </row>
    <row r="173" spans="1:6" ht="12.75" customHeight="1" x14ac:dyDescent="0.2">
      <c r="A173" s="57">
        <v>3224</v>
      </c>
      <c r="B173" s="91" t="s">
        <v>386</v>
      </c>
      <c r="C173" s="54" t="s">
        <v>387</v>
      </c>
      <c r="D173" s="257">
        <v>1474</v>
      </c>
      <c r="E173" s="257">
        <v>1860.27</v>
      </c>
      <c r="F173" s="56">
        <f t="shared" si="31"/>
        <v>126.20556309362279</v>
      </c>
    </row>
    <row r="174" spans="1:6" ht="12.75" customHeight="1" x14ac:dyDescent="0.2">
      <c r="A174" s="57">
        <v>3225</v>
      </c>
      <c r="B174" s="91" t="s">
        <v>388</v>
      </c>
      <c r="C174" s="54" t="s">
        <v>389</v>
      </c>
      <c r="D174" s="257">
        <v>5951</v>
      </c>
      <c r="E174" s="257">
        <v>2609.35</v>
      </c>
      <c r="F174" s="56">
        <f t="shared" si="31"/>
        <v>43.84725256259452</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2490</v>
      </c>
      <c r="E176" s="257"/>
      <c r="F176" s="56">
        <f t="shared" si="31"/>
        <v>0</v>
      </c>
    </row>
    <row r="177" spans="1:6" ht="12.75" customHeight="1" x14ac:dyDescent="0.2">
      <c r="A177" s="57">
        <v>323</v>
      </c>
      <c r="B177" s="91" t="s">
        <v>394</v>
      </c>
      <c r="C177" s="54" t="s">
        <v>395</v>
      </c>
      <c r="D177" s="55">
        <f t="shared" ref="D177:E177" si="42">SUM(D178:D186)</f>
        <v>117170</v>
      </c>
      <c r="E177" s="55">
        <f t="shared" si="42"/>
        <v>177312.79000000004</v>
      </c>
      <c r="F177" s="56">
        <f t="shared" si="31"/>
        <v>151.32951267389268</v>
      </c>
    </row>
    <row r="178" spans="1:6" ht="12.75" customHeight="1" x14ac:dyDescent="0.2">
      <c r="A178" s="57">
        <v>3231</v>
      </c>
      <c r="B178" s="91" t="s">
        <v>396</v>
      </c>
      <c r="C178" s="54" t="s">
        <v>397</v>
      </c>
      <c r="D178" s="257">
        <v>6433</v>
      </c>
      <c r="E178" s="257">
        <v>6681.63</v>
      </c>
      <c r="F178" s="56">
        <f t="shared" si="31"/>
        <v>103.86491528058448</v>
      </c>
    </row>
    <row r="179" spans="1:6" ht="12.75" customHeight="1" x14ac:dyDescent="0.2">
      <c r="A179" s="57">
        <v>3232</v>
      </c>
      <c r="B179" s="91" t="s">
        <v>398</v>
      </c>
      <c r="C179" s="54" t="s">
        <v>399</v>
      </c>
      <c r="D179" s="257">
        <v>1357</v>
      </c>
      <c r="E179" s="257">
        <v>10637.5</v>
      </c>
      <c r="F179" s="56">
        <f t="shared" si="31"/>
        <v>783.89830508474574</v>
      </c>
    </row>
    <row r="180" spans="1:6" ht="12.75" customHeight="1" x14ac:dyDescent="0.2">
      <c r="A180" s="57">
        <v>3233</v>
      </c>
      <c r="B180" s="91" t="s">
        <v>400</v>
      </c>
      <c r="C180" s="54" t="s">
        <v>401</v>
      </c>
      <c r="D180" s="257">
        <v>15815</v>
      </c>
      <c r="E180" s="257">
        <v>4277.5</v>
      </c>
      <c r="F180" s="56">
        <f t="shared" si="31"/>
        <v>27.04710717673095</v>
      </c>
    </row>
    <row r="181" spans="1:6" ht="12.75" customHeight="1" x14ac:dyDescent="0.2">
      <c r="A181" s="57">
        <v>3234</v>
      </c>
      <c r="B181" s="91" t="s">
        <v>402</v>
      </c>
      <c r="C181" s="54" t="s">
        <v>403</v>
      </c>
      <c r="D181" s="257">
        <v>32582</v>
      </c>
      <c r="E181" s="257">
        <v>60094.05</v>
      </c>
      <c r="F181" s="56">
        <f t="shared" si="31"/>
        <v>184.43941440058927</v>
      </c>
    </row>
    <row r="182" spans="1:6" ht="12.75" customHeight="1" x14ac:dyDescent="0.2">
      <c r="A182" s="57">
        <v>3235</v>
      </c>
      <c r="B182" s="91" t="s">
        <v>404</v>
      </c>
      <c r="C182" s="54" t="s">
        <v>405</v>
      </c>
      <c r="D182" s="257">
        <v>5940</v>
      </c>
      <c r="E182" s="257">
        <v>4585</v>
      </c>
      <c r="F182" s="56">
        <f t="shared" si="31"/>
        <v>77.18855218855218</v>
      </c>
    </row>
    <row r="183" spans="1:6" ht="12.75" customHeight="1" x14ac:dyDescent="0.2">
      <c r="A183" s="57">
        <v>3236</v>
      </c>
      <c r="B183" s="91" t="s">
        <v>406</v>
      </c>
      <c r="C183" s="54" t="s">
        <v>407</v>
      </c>
      <c r="D183" s="257"/>
      <c r="E183" s="257">
        <v>8630</v>
      </c>
      <c r="F183" s="56" t="str">
        <f t="shared" si="31"/>
        <v>-</v>
      </c>
    </row>
    <row r="184" spans="1:6" ht="12.75" customHeight="1" x14ac:dyDescent="0.2">
      <c r="A184" s="57">
        <v>3237</v>
      </c>
      <c r="B184" s="91" t="s">
        <v>408</v>
      </c>
      <c r="C184" s="54" t="s">
        <v>409</v>
      </c>
      <c r="D184" s="257">
        <v>36558</v>
      </c>
      <c r="E184" s="257">
        <v>53735.78</v>
      </c>
      <c r="F184" s="56">
        <f t="shared" si="31"/>
        <v>146.98774550030089</v>
      </c>
    </row>
    <row r="185" spans="1:6" ht="12.75" customHeight="1" x14ac:dyDescent="0.2">
      <c r="A185" s="57">
        <v>3238</v>
      </c>
      <c r="B185" s="91" t="s">
        <v>410</v>
      </c>
      <c r="C185" s="54" t="s">
        <v>411</v>
      </c>
      <c r="D185" s="257">
        <v>17410</v>
      </c>
      <c r="E185" s="257">
        <v>17481.080000000002</v>
      </c>
      <c r="F185" s="56">
        <f t="shared" si="31"/>
        <v>100.4082711085583</v>
      </c>
    </row>
    <row r="186" spans="1:6" ht="12.75" customHeight="1" x14ac:dyDescent="0.2">
      <c r="A186" s="57">
        <v>3239</v>
      </c>
      <c r="B186" s="91" t="s">
        <v>412</v>
      </c>
      <c r="C186" s="54" t="s">
        <v>413</v>
      </c>
      <c r="D186" s="257">
        <v>1075</v>
      </c>
      <c r="E186" s="257">
        <v>11190.25</v>
      </c>
      <c r="F186" s="56">
        <f t="shared" si="31"/>
        <v>1040.953488372093</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118361</v>
      </c>
      <c r="E188" s="55">
        <f t="shared" si="43"/>
        <v>49197.659999999996</v>
      </c>
      <c r="F188" s="56">
        <f t="shared" si="31"/>
        <v>41.565769130034383</v>
      </c>
    </row>
    <row r="189" spans="1:6" ht="12.75" customHeight="1" x14ac:dyDescent="0.2">
      <c r="A189" s="57">
        <v>3291</v>
      </c>
      <c r="B189" s="247" t="s">
        <v>418</v>
      </c>
      <c r="C189" s="54" t="s">
        <v>419</v>
      </c>
      <c r="D189" s="257">
        <v>28958</v>
      </c>
      <c r="E189" s="257">
        <v>26125.17</v>
      </c>
      <c r="F189" s="56">
        <f t="shared" si="31"/>
        <v>90.217452862766763</v>
      </c>
    </row>
    <row r="190" spans="1:6" ht="12.75" customHeight="1" x14ac:dyDescent="0.2">
      <c r="A190" s="57">
        <v>3292</v>
      </c>
      <c r="B190" s="91" t="s">
        <v>420</v>
      </c>
      <c r="C190" s="54" t="s">
        <v>421</v>
      </c>
      <c r="D190" s="257"/>
      <c r="E190" s="257"/>
      <c r="F190" s="56" t="str">
        <f t="shared" si="31"/>
        <v>-</v>
      </c>
    </row>
    <row r="191" spans="1:6" ht="12.75" customHeight="1" x14ac:dyDescent="0.2">
      <c r="A191" s="57">
        <v>3293</v>
      </c>
      <c r="B191" s="91" t="s">
        <v>422</v>
      </c>
      <c r="C191" s="54" t="s">
        <v>423</v>
      </c>
      <c r="D191" s="257">
        <v>786</v>
      </c>
      <c r="E191" s="257">
        <v>145.94</v>
      </c>
      <c r="F191" s="56">
        <f t="shared" si="31"/>
        <v>18.56743002544529</v>
      </c>
    </row>
    <row r="192" spans="1:6" ht="12.75" customHeight="1" x14ac:dyDescent="0.2">
      <c r="A192" s="57">
        <v>3294</v>
      </c>
      <c r="B192" s="91" t="s">
        <v>424</v>
      </c>
      <c r="C192" s="54" t="s">
        <v>425</v>
      </c>
      <c r="D192" s="257">
        <v>2750</v>
      </c>
      <c r="E192" s="257">
        <v>3334.55</v>
      </c>
      <c r="F192" s="56">
        <f t="shared" si="31"/>
        <v>121.25636363636364</v>
      </c>
    </row>
    <row r="193" spans="1:6" ht="12.75" customHeight="1" x14ac:dyDescent="0.2">
      <c r="A193" s="57">
        <v>3295</v>
      </c>
      <c r="B193" s="91" t="s">
        <v>426</v>
      </c>
      <c r="C193" s="54" t="s">
        <v>427</v>
      </c>
      <c r="D193" s="257">
        <v>74167</v>
      </c>
      <c r="E193" s="257">
        <v>9200</v>
      </c>
      <c r="F193" s="56">
        <f t="shared" si="31"/>
        <v>12.404438631736486</v>
      </c>
    </row>
    <row r="194" spans="1:6" ht="12.75" customHeight="1" x14ac:dyDescent="0.2">
      <c r="A194" s="57" t="s">
        <v>428</v>
      </c>
      <c r="B194" s="91" t="s">
        <v>429</v>
      </c>
      <c r="C194" s="54" t="s">
        <v>428</v>
      </c>
      <c r="D194" s="257"/>
      <c r="E194" s="257">
        <v>500</v>
      </c>
      <c r="F194" s="56" t="str">
        <f t="shared" si="31"/>
        <v>-</v>
      </c>
    </row>
    <row r="195" spans="1:6" ht="12.75" customHeight="1" x14ac:dyDescent="0.2">
      <c r="A195" s="57">
        <v>3299</v>
      </c>
      <c r="B195" s="91" t="s">
        <v>430</v>
      </c>
      <c r="C195" s="54" t="s">
        <v>431</v>
      </c>
      <c r="D195" s="257">
        <v>11700</v>
      </c>
      <c r="E195" s="257">
        <v>9892</v>
      </c>
      <c r="F195" s="56">
        <f t="shared" si="31"/>
        <v>84.547008547008545</v>
      </c>
    </row>
    <row r="196" spans="1:6" ht="12.75" customHeight="1" x14ac:dyDescent="0.2">
      <c r="A196" s="57">
        <v>34</v>
      </c>
      <c r="B196" s="247" t="s">
        <v>432</v>
      </c>
      <c r="C196" s="54" t="s">
        <v>433</v>
      </c>
      <c r="D196" s="55">
        <f t="shared" ref="D196:E196" si="44">D197+D202+D210</f>
        <v>3997</v>
      </c>
      <c r="E196" s="55">
        <f t="shared" si="44"/>
        <v>3965.89</v>
      </c>
      <c r="F196" s="56">
        <f t="shared" si="31"/>
        <v>99.22166624968726</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3997</v>
      </c>
      <c r="E210" s="55">
        <f t="shared" si="47"/>
        <v>3965.89</v>
      </c>
      <c r="F210" s="56">
        <f t="shared" si="31"/>
        <v>99.22166624968726</v>
      </c>
    </row>
    <row r="211" spans="1:6" ht="12.75" customHeight="1" x14ac:dyDescent="0.2">
      <c r="A211" s="57">
        <v>3431</v>
      </c>
      <c r="B211" s="247" t="s">
        <v>462</v>
      </c>
      <c r="C211" s="54" t="s">
        <v>463</v>
      </c>
      <c r="D211" s="257">
        <v>3070</v>
      </c>
      <c r="E211" s="257">
        <v>3942.74</v>
      </c>
      <c r="F211" s="56">
        <f t="shared" si="31"/>
        <v>128.42801302931593</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v>927</v>
      </c>
      <c r="E213" s="257">
        <v>23.15</v>
      </c>
      <c r="F213" s="56">
        <f t="shared" si="31"/>
        <v>2.4973031283710894</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5000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5000</v>
      </c>
      <c r="F259" s="56" t="str">
        <f t="shared" ref="F259:F262" si="67">IF(D259&lt;&gt;0,IF(E259/D259&gt;=100,"&gt;&gt;100",E259/D259*100),"-")</f>
        <v>-</v>
      </c>
    </row>
    <row r="260" spans="1:6" ht="12.75" customHeight="1" x14ac:dyDescent="0.2">
      <c r="A260" s="57">
        <v>3721</v>
      </c>
      <c r="B260" s="91" t="s">
        <v>556</v>
      </c>
      <c r="C260" s="54" t="s">
        <v>557</v>
      </c>
      <c r="D260" s="257"/>
      <c r="E260" s="257">
        <v>5000</v>
      </c>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6850</v>
      </c>
      <c r="E263" s="55">
        <f t="shared" si="68"/>
        <v>0</v>
      </c>
      <c r="F263" s="56">
        <f t="shared" ref="F263:F267" si="69">IF(D263&lt;&gt;0,IF(E263/D263&gt;=100,"&gt;&gt;100",E263/D263*100),"-")</f>
        <v>0</v>
      </c>
    </row>
    <row r="264" spans="1:6" ht="12.75" customHeight="1" x14ac:dyDescent="0.2">
      <c r="A264" s="57">
        <v>381</v>
      </c>
      <c r="B264" s="91" t="s">
        <v>564</v>
      </c>
      <c r="C264" s="54" t="s">
        <v>565</v>
      </c>
      <c r="D264" s="55">
        <f t="shared" ref="D264:E264" si="70">SUM(D265:D267)</f>
        <v>6850</v>
      </c>
      <c r="E264" s="55">
        <f t="shared" si="70"/>
        <v>0</v>
      </c>
      <c r="F264" s="56">
        <f t="shared" si="69"/>
        <v>0</v>
      </c>
    </row>
    <row r="265" spans="1:6" ht="12.75" customHeight="1" x14ac:dyDescent="0.2">
      <c r="A265" s="57">
        <v>3811</v>
      </c>
      <c r="B265" s="91" t="s">
        <v>566</v>
      </c>
      <c r="C265" s="54" t="s">
        <v>567</v>
      </c>
      <c r="D265" s="257">
        <v>6850</v>
      </c>
      <c r="E265" s="257"/>
      <c r="F265" s="56">
        <f t="shared" si="69"/>
        <v>0</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5917756</v>
      </c>
      <c r="E289" s="55">
        <f t="shared" si="79"/>
        <v>6187966.0099999998</v>
      </c>
      <c r="F289" s="56">
        <f t="shared" si="76"/>
        <v>104.56608907160079</v>
      </c>
    </row>
    <row r="290" spans="1:6" ht="12.75" customHeight="1" x14ac:dyDescent="0.2">
      <c r="A290" s="57" t="s">
        <v>605</v>
      </c>
      <c r="B290" s="91" t="s">
        <v>616</v>
      </c>
      <c r="C290" s="54" t="s">
        <v>617</v>
      </c>
      <c r="D290" s="55">
        <f>IF(D6&gt;=D289,D6-D289,0)</f>
        <v>0</v>
      </c>
      <c r="E290" s="55">
        <f>IF(E6&gt;=E289,E6-E289,0)</f>
        <v>0</v>
      </c>
      <c r="F290" s="56" t="str">
        <f t="shared" si="76"/>
        <v>-</v>
      </c>
    </row>
    <row r="291" spans="1:6" ht="12.75" customHeight="1" x14ac:dyDescent="0.2">
      <c r="A291" s="57" t="s">
        <v>605</v>
      </c>
      <c r="B291" s="91" t="s">
        <v>618</v>
      </c>
      <c r="C291" s="54" t="s">
        <v>619</v>
      </c>
      <c r="D291" s="55">
        <f>IF(D289&gt;=D6,D289-D6,0)</f>
        <v>60054</v>
      </c>
      <c r="E291" s="55">
        <f>IF(E289&gt;=E6,E289-E6,0)</f>
        <v>1776.5699999993667</v>
      </c>
      <c r="F291" s="56">
        <f t="shared" si="76"/>
        <v>2.9582875412118539</v>
      </c>
    </row>
    <row r="292" spans="1:6" ht="12.75" customHeight="1" x14ac:dyDescent="0.2">
      <c r="A292" s="57">
        <v>92211</v>
      </c>
      <c r="B292" s="91" t="s">
        <v>620</v>
      </c>
      <c r="C292" s="54" t="s">
        <v>621</v>
      </c>
      <c r="D292" s="257">
        <v>199028</v>
      </c>
      <c r="E292" s="257">
        <v>53121</v>
      </c>
      <c r="F292" s="56">
        <f t="shared" si="76"/>
        <v>26.690214442189035</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c r="E294" s="257"/>
      <c r="F294" s="56" t="str">
        <f t="shared" si="76"/>
        <v>-</v>
      </c>
    </row>
    <row r="295" spans="1:6" ht="24" x14ac:dyDescent="0.2">
      <c r="A295" s="57">
        <v>9661</v>
      </c>
      <c r="B295" s="91" t="s">
        <v>626</v>
      </c>
      <c r="C295" s="54" t="s">
        <v>627</v>
      </c>
      <c r="D295" s="257"/>
      <c r="E295" s="257"/>
      <c r="F295" s="56" t="str">
        <f t="shared" si="76"/>
        <v>-</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c r="E313" s="257"/>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22501</v>
      </c>
      <c r="E350" s="55">
        <f t="shared" si="95"/>
        <v>0</v>
      </c>
      <c r="F350" s="56">
        <f t="shared" si="81"/>
        <v>0</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22501</v>
      </c>
      <c r="E363" s="55">
        <f t="shared" si="99"/>
        <v>0</v>
      </c>
      <c r="F363" s="56">
        <f t="shared" si="81"/>
        <v>0</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22341</v>
      </c>
      <c r="E369" s="55">
        <f t="shared" si="101"/>
        <v>0</v>
      </c>
      <c r="F369" s="56">
        <f t="shared" si="81"/>
        <v>0</v>
      </c>
    </row>
    <row r="370" spans="1:6" ht="12.75" customHeight="1" x14ac:dyDescent="0.2">
      <c r="A370" s="57">
        <v>4221</v>
      </c>
      <c r="B370" s="91" t="s">
        <v>671</v>
      </c>
      <c r="C370" s="54" t="s">
        <v>763</v>
      </c>
      <c r="D370" s="257">
        <v>22341</v>
      </c>
      <c r="E370" s="257">
        <v>0</v>
      </c>
      <c r="F370" s="56">
        <f t="shared" si="81"/>
        <v>0</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160</v>
      </c>
      <c r="E383" s="55">
        <f t="shared" si="103"/>
        <v>0</v>
      </c>
      <c r="F383" s="56">
        <f t="shared" si="81"/>
        <v>0</v>
      </c>
    </row>
    <row r="384" spans="1:6" ht="12.75" customHeight="1" x14ac:dyDescent="0.2">
      <c r="A384" s="57">
        <v>4241</v>
      </c>
      <c r="B384" s="91" t="s">
        <v>780</v>
      </c>
      <c r="C384" s="54" t="s">
        <v>781</v>
      </c>
      <c r="D384" s="257">
        <v>160</v>
      </c>
      <c r="E384" s="257">
        <v>0</v>
      </c>
      <c r="F384" s="56">
        <f t="shared" si="81"/>
        <v>0</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22501</v>
      </c>
      <c r="E408" s="55">
        <f t="shared" si="111"/>
        <v>0</v>
      </c>
      <c r="F408" s="56">
        <f t="shared" si="81"/>
        <v>0</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v>62491</v>
      </c>
      <c r="E410" s="257">
        <v>47552</v>
      </c>
      <c r="F410" s="56">
        <f t="shared" si="81"/>
        <v>76.094157558688451</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5857702</v>
      </c>
      <c r="E412" s="55">
        <f>E6+E298</f>
        <v>6186189.4400000004</v>
      </c>
      <c r="F412" s="56">
        <f t="shared" si="81"/>
        <v>105.60778680786424</v>
      </c>
    </row>
    <row r="413" spans="1:6" ht="12.75" customHeight="1" x14ac:dyDescent="0.2">
      <c r="A413" s="57" t="s">
        <v>605</v>
      </c>
      <c r="B413" s="91" t="s">
        <v>828</v>
      </c>
      <c r="C413" s="54" t="s">
        <v>829</v>
      </c>
      <c r="D413" s="55">
        <f t="shared" ref="D413:E413" si="112">D289+D350</f>
        <v>5940257</v>
      </c>
      <c r="E413" s="55">
        <f t="shared" si="112"/>
        <v>6187966.0099999998</v>
      </c>
      <c r="F413" s="56">
        <f t="shared" si="81"/>
        <v>104.17000493412996</v>
      </c>
    </row>
    <row r="414" spans="1:6" ht="12.75" customHeight="1" x14ac:dyDescent="0.2">
      <c r="A414" s="57" t="s">
        <v>605</v>
      </c>
      <c r="B414" s="91" t="s">
        <v>830</v>
      </c>
      <c r="C414" s="54" t="s">
        <v>831</v>
      </c>
      <c r="D414" s="55">
        <f t="shared" ref="D414:E414" si="113">IF(D412&gt;=D413,D412-D413,0)</f>
        <v>0</v>
      </c>
      <c r="E414" s="55">
        <f t="shared" si="113"/>
        <v>0</v>
      </c>
      <c r="F414" s="56" t="str">
        <f t="shared" si="81"/>
        <v>-</v>
      </c>
    </row>
    <row r="415" spans="1:6" ht="12.75" customHeight="1" x14ac:dyDescent="0.2">
      <c r="A415" s="57" t="s">
        <v>605</v>
      </c>
      <c r="B415" s="91" t="s">
        <v>832</v>
      </c>
      <c r="C415" s="54" t="s">
        <v>833</v>
      </c>
      <c r="D415" s="55">
        <f t="shared" ref="D415:E415" si="114">IF(D413&gt;=D412,D413-D412,0)</f>
        <v>82555</v>
      </c>
      <c r="E415" s="55">
        <f t="shared" si="114"/>
        <v>1776.5699999993667</v>
      </c>
      <c r="F415" s="56">
        <f t="shared" si="81"/>
        <v>2.1519835261333253</v>
      </c>
    </row>
    <row r="416" spans="1:6" ht="12.75" customHeight="1" x14ac:dyDescent="0.2">
      <c r="A416" s="65" t="s">
        <v>834</v>
      </c>
      <c r="B416" s="247" t="s">
        <v>835</v>
      </c>
      <c r="C416" s="66" t="s">
        <v>836</v>
      </c>
      <c r="D416" s="55">
        <f t="shared" ref="D416:E416" si="115">IF(D292-D293+D409-D410&gt;=0,D292-D293+D409-D410,0)</f>
        <v>136537</v>
      </c>
      <c r="E416" s="55">
        <f t="shared" si="115"/>
        <v>5569</v>
      </c>
      <c r="F416" s="56">
        <f t="shared" si="81"/>
        <v>4.0787478851886299</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0</v>
      </c>
      <c r="E418" s="67">
        <f t="shared" si="117"/>
        <v>0</v>
      </c>
      <c r="F418" s="62" t="str">
        <f t="shared" si="81"/>
        <v>-</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5857702</v>
      </c>
      <c r="E639" s="55">
        <f t="shared" si="180"/>
        <v>6186189.4400000004</v>
      </c>
      <c r="F639" s="56">
        <f t="shared" si="119"/>
        <v>105.60778680786424</v>
      </c>
    </row>
    <row r="640" spans="1:6" ht="12.75" customHeight="1" x14ac:dyDescent="0.2">
      <c r="A640" s="57" t="s">
        <v>605</v>
      </c>
      <c r="B640" s="91" t="s">
        <v>1274</v>
      </c>
      <c r="C640" s="54" t="s">
        <v>1275</v>
      </c>
      <c r="D640" s="55">
        <f t="shared" ref="D640:E640" si="181">D413+D528</f>
        <v>5940257</v>
      </c>
      <c r="E640" s="55">
        <f t="shared" si="181"/>
        <v>6187966.0099999998</v>
      </c>
      <c r="F640" s="56">
        <f t="shared" si="119"/>
        <v>104.17000493412996</v>
      </c>
    </row>
    <row r="641" spans="1:6" ht="12.75" customHeight="1" x14ac:dyDescent="0.2">
      <c r="A641" s="57" t="s">
        <v>605</v>
      </c>
      <c r="B641" s="91" t="s">
        <v>1276</v>
      </c>
      <c r="C641" s="54" t="s">
        <v>1277</v>
      </c>
      <c r="D641" s="55">
        <f t="shared" ref="D641:E641" si="182">IF(D639&gt;=D640,D639-D640,0)</f>
        <v>0</v>
      </c>
      <c r="E641" s="55">
        <f t="shared" si="182"/>
        <v>0</v>
      </c>
      <c r="F641" s="56" t="str">
        <f t="shared" si="119"/>
        <v>-</v>
      </c>
    </row>
    <row r="642" spans="1:6" ht="12.75" customHeight="1" x14ac:dyDescent="0.2">
      <c r="A642" s="57" t="s">
        <v>605</v>
      </c>
      <c r="B642" s="91" t="s">
        <v>1278</v>
      </c>
      <c r="C642" s="54" t="s">
        <v>1279</v>
      </c>
      <c r="D642" s="55">
        <f t="shared" ref="D642:E642" si="183">IF(D640&gt;=D639,D640-D639,0)</f>
        <v>82555</v>
      </c>
      <c r="E642" s="55">
        <f t="shared" si="183"/>
        <v>1776.5699999993667</v>
      </c>
      <c r="F642" s="56">
        <f t="shared" si="119"/>
        <v>2.1519835261333253</v>
      </c>
    </row>
    <row r="643" spans="1:6" ht="24" x14ac:dyDescent="0.2">
      <c r="A643" s="65" t="s">
        <v>1280</v>
      </c>
      <c r="B643" s="91" t="s">
        <v>1281</v>
      </c>
      <c r="C643" s="66" t="s">
        <v>1280</v>
      </c>
      <c r="D643" s="55">
        <f t="shared" ref="D643:E643" si="184">IF(D416-D417+D637-D638&gt;=0,D416-D417+D637-D638,0)</f>
        <v>136537</v>
      </c>
      <c r="E643" s="55">
        <f t="shared" si="184"/>
        <v>5569</v>
      </c>
      <c r="F643" s="56">
        <f t="shared" si="119"/>
        <v>4.0787478851886299</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53982</v>
      </c>
      <c r="E645" s="55">
        <f t="shared" si="186"/>
        <v>3792.4300000006333</v>
      </c>
      <c r="F645" s="56">
        <f t="shared" si="119"/>
        <v>7.0253603052881211</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c r="E647" s="258"/>
      <c r="F647" s="62" t="str">
        <f t="shared" si="119"/>
        <v>-</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96319</v>
      </c>
      <c r="E649" s="257">
        <v>61787</v>
      </c>
      <c r="F649" s="56">
        <f t="shared" ref="F649:F724" si="188">IF(D649&lt;&gt;0,IF(E649/D649&gt;=100,"&gt;&gt;100",E649/D649*100),"-")</f>
        <v>64.148298881840546</v>
      </c>
    </row>
    <row r="650" spans="1:6" ht="12.75" customHeight="1" x14ac:dyDescent="0.2">
      <c r="A650" s="57" t="s">
        <v>1293</v>
      </c>
      <c r="B650" s="91" t="s">
        <v>1294</v>
      </c>
      <c r="C650" s="54" t="s">
        <v>1293</v>
      </c>
      <c r="D650" s="257">
        <v>5864842</v>
      </c>
      <c r="E650" s="257">
        <v>6206357.7400000002</v>
      </c>
      <c r="F650" s="56">
        <f t="shared" si="188"/>
        <v>105.823102139836</v>
      </c>
    </row>
    <row r="651" spans="1:6" ht="12.75" customHeight="1" x14ac:dyDescent="0.2">
      <c r="A651" s="57" t="s">
        <v>1295</v>
      </c>
      <c r="B651" s="91" t="s">
        <v>1296</v>
      </c>
      <c r="C651" s="54" t="s">
        <v>1295</v>
      </c>
      <c r="D651" s="257">
        <v>5945377</v>
      </c>
      <c r="E651" s="257">
        <v>6232215.1799999997</v>
      </c>
      <c r="F651" s="56">
        <f t="shared" si="188"/>
        <v>104.82455830807702</v>
      </c>
    </row>
    <row r="652" spans="1:6" ht="24" x14ac:dyDescent="0.2">
      <c r="A652" s="57">
        <v>11</v>
      </c>
      <c r="B652" s="91" t="s">
        <v>1297</v>
      </c>
      <c r="C652" s="54" t="s">
        <v>1298</v>
      </c>
      <c r="D652" s="55">
        <f t="shared" ref="D652:E652" si="189">+D649+D650-D651</f>
        <v>15784</v>
      </c>
      <c r="E652" s="55">
        <f t="shared" si="189"/>
        <v>35929.560000000522</v>
      </c>
      <c r="F652" s="56">
        <f t="shared" si="188"/>
        <v>227.63279270147314</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82</v>
      </c>
      <c r="E654" s="280">
        <v>80</v>
      </c>
      <c r="F654" s="56">
        <f t="shared" si="188"/>
        <v>97.560975609756099</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69</v>
      </c>
      <c r="E656" s="280">
        <v>67</v>
      </c>
      <c r="F656" s="56">
        <f t="shared" si="188"/>
        <v>97.101449275362313</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5469845</v>
      </c>
      <c r="E675" s="257">
        <v>5701427.0499999998</v>
      </c>
      <c r="F675" s="56">
        <f t="shared" si="188"/>
        <v>104.23379547318068</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v>42120</v>
      </c>
      <c r="E710" s="257">
        <v>0</v>
      </c>
      <c r="F710" s="56">
        <f t="shared" si="188"/>
        <v>0</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v>14690</v>
      </c>
      <c r="E716" s="257">
        <v>0</v>
      </c>
      <c r="F716" s="56">
        <f t="shared" si="188"/>
        <v>0</v>
      </c>
    </row>
    <row r="717" spans="1:6" ht="12.75" customHeight="1" x14ac:dyDescent="0.2">
      <c r="A717" s="57">
        <v>31215</v>
      </c>
      <c r="B717" s="91" t="s">
        <v>1410</v>
      </c>
      <c r="C717" s="54" t="s">
        <v>1411</v>
      </c>
      <c r="D717" s="257">
        <v>3532</v>
      </c>
      <c r="E717" s="257">
        <v>32272.65</v>
      </c>
      <c r="F717" s="56">
        <f t="shared" si="188"/>
        <v>913.7216874292186</v>
      </c>
    </row>
    <row r="718" spans="1:6" ht="12.75" customHeight="1" x14ac:dyDescent="0.2">
      <c r="A718" s="57">
        <v>32121</v>
      </c>
      <c r="B718" s="91" t="s">
        <v>1412</v>
      </c>
      <c r="C718" s="54" t="s">
        <v>1413</v>
      </c>
      <c r="D718" s="257">
        <v>124585</v>
      </c>
      <c r="E718" s="257">
        <v>121496.79</v>
      </c>
      <c r="F718" s="56">
        <f t="shared" si="188"/>
        <v>97.521202391941245</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c r="E720" s="257">
        <v>8630</v>
      </c>
      <c r="F720" s="56" t="str">
        <f t="shared" si="188"/>
        <v>-</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v>36558</v>
      </c>
      <c r="E722" s="257">
        <v>47721.55</v>
      </c>
      <c r="F722" s="56">
        <f t="shared" si="188"/>
        <v>130.53654466874556</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v>0</v>
      </c>
      <c r="F724" s="56" t="str">
        <f t="shared" si="188"/>
        <v>-</v>
      </c>
    </row>
    <row r="725" spans="1:6" ht="12.75" customHeight="1" x14ac:dyDescent="0.2">
      <c r="A725" s="57">
        <v>32911</v>
      </c>
      <c r="B725" s="91" t="s">
        <v>1426</v>
      </c>
      <c r="C725" s="54" t="s">
        <v>1427</v>
      </c>
      <c r="D725" s="257">
        <v>28958</v>
      </c>
      <c r="E725" s="257">
        <v>26125.17</v>
      </c>
      <c r="F725" s="56">
        <f t="shared" ref="F725:F979" si="190">IF(D725&lt;&gt;0,IF(E725/D725&gt;=100,"&gt;&gt;100",E725/D725*100),"-")</f>
        <v>90.217452862766763</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v>5000</v>
      </c>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v>6850</v>
      </c>
      <c r="E829" s="257">
        <v>0</v>
      </c>
      <c r="F829" s="56">
        <f t="shared" si="190"/>
        <v>0</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5" workbookViewId="0">
      <selection activeCell="D47" sqref="D47"/>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992212</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5362824.1800000006</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5362824.1800000006</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4754142.1900000004</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493505.07</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3965.89</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v>0</v>
      </c>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v>0</v>
      </c>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v>37284.449999999997</v>
      </c>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v>0</v>
      </c>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73926.58</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0</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6215594.1900000004</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6215594.1900000004</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5680038.0499999998</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512967.77</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3982.67</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v>0</v>
      </c>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v>0</v>
      </c>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18605.7</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v>0</v>
      </c>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0</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0</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139441.99000000022</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124075.33</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73926.58</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v>73926.58</v>
      </c>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50148.75</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31470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7470</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v>24000</v>
      </c>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18678.75</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v>18678.75</v>
      </c>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15366.66</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15366.66</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9"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1</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16674</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1</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2022-07-18T08:16:36Z</cp:lastPrinted>
  <dcterms:created xsi:type="dcterms:W3CDTF">2022-04-01T05:14:30Z</dcterms:created>
  <dcterms:modified xsi:type="dcterms:W3CDTF">2022-07-18T09:05:12Z</dcterms:modified>
</cp:coreProperties>
</file>