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d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F282" i="9"/>
  <c r="H281" i="9"/>
  <c r="E281" i="9" s="1"/>
  <c r="B281" i="9" s="1"/>
  <c r="G281" i="9"/>
  <c r="F281" i="9"/>
  <c r="H280" i="9"/>
  <c r="G280" i="9"/>
  <c r="F280" i="9"/>
  <c r="E280" i="9"/>
  <c r="B280" i="9" s="1"/>
  <c r="H279" i="9"/>
  <c r="G279" i="9"/>
  <c r="F279" i="9"/>
  <c r="F278" i="9"/>
  <c r="F277" i="9"/>
  <c r="F276" i="9"/>
  <c r="L274" i="9"/>
  <c r="F274" i="9" s="1"/>
  <c r="H274" i="9"/>
  <c r="I273" i="9"/>
  <c r="H273" i="9"/>
  <c r="F273" i="9"/>
  <c r="E272" i="9"/>
  <c r="M271" i="9"/>
  <c r="L271" i="9"/>
  <c r="F271" i="9"/>
  <c r="B271" i="9" s="1"/>
  <c r="E271" i="9"/>
  <c r="M270" i="9"/>
  <c r="L270" i="9"/>
  <c r="F270" i="9" s="1"/>
  <c r="E270" i="9"/>
  <c r="B270" i="9" s="1"/>
  <c r="M269" i="9"/>
  <c r="F269" i="9" s="1"/>
  <c r="L269" i="9"/>
  <c r="E269" i="9"/>
  <c r="B269" i="9"/>
  <c r="M268" i="9"/>
  <c r="L268" i="9"/>
  <c r="F268" i="9" s="1"/>
  <c r="E268" i="9"/>
  <c r="M267" i="9"/>
  <c r="L267" i="9"/>
  <c r="F267" i="9"/>
  <c r="B267" i="9" s="1"/>
  <c r="E267" i="9"/>
  <c r="M266" i="9"/>
  <c r="L266" i="9"/>
  <c r="F266" i="9" s="1"/>
  <c r="E266" i="9"/>
  <c r="B266" i="9" s="1"/>
  <c r="M265" i="9"/>
  <c r="F265" i="9" s="1"/>
  <c r="L265" i="9"/>
  <c r="E265" i="9"/>
  <c r="B265" i="9"/>
  <c r="M264" i="9"/>
  <c r="L264" i="9"/>
  <c r="F264" i="9" s="1"/>
  <c r="E264" i="9"/>
  <c r="M263" i="9"/>
  <c r="L263" i="9"/>
  <c r="F263" i="9"/>
  <c r="B263" i="9" s="1"/>
  <c r="E263" i="9"/>
  <c r="M262" i="9"/>
  <c r="L262" i="9"/>
  <c r="F262" i="9" s="1"/>
  <c r="E262" i="9"/>
  <c r="B262" i="9" s="1"/>
  <c r="M261" i="9"/>
  <c r="F261" i="9" s="1"/>
  <c r="L261" i="9"/>
  <c r="E261" i="9"/>
  <c r="B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M247" i="9"/>
  <c r="L247" i="9"/>
  <c r="F247" i="9"/>
  <c r="B247" i="9" s="1"/>
  <c r="E247" i="9"/>
  <c r="M246" i="9"/>
  <c r="L246" i="9"/>
  <c r="F246" i="9" s="1"/>
  <c r="B246" i="9" s="1"/>
  <c r="E246" i="9"/>
  <c r="M245" i="9"/>
  <c r="F245" i="9" s="1"/>
  <c r="L245" i="9"/>
  <c r="E245" i="9"/>
  <c r="B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E238" i="9"/>
  <c r="B238" i="9" s="1"/>
  <c r="M237" i="9"/>
  <c r="F237" i="9" s="1"/>
  <c r="L237" i="9"/>
  <c r="E237" i="9"/>
  <c r="B237" i="9"/>
  <c r="M236" i="9"/>
  <c r="L236" i="9"/>
  <c r="F236" i="9" s="1"/>
  <c r="E236" i="9"/>
  <c r="M235" i="9"/>
  <c r="L235" i="9"/>
  <c r="F235" i="9"/>
  <c r="B235" i="9" s="1"/>
  <c r="E235" i="9"/>
  <c r="M234" i="9"/>
  <c r="L234" i="9"/>
  <c r="F234" i="9" s="1"/>
  <c r="B234" i="9" s="1"/>
  <c r="E234" i="9"/>
  <c r="M233" i="9"/>
  <c r="F233" i="9" s="1"/>
  <c r="L233" i="9"/>
  <c r="E233" i="9"/>
  <c r="B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M227" i="9"/>
  <c r="L227" i="9"/>
  <c r="F227" i="9"/>
  <c r="B227" i="9" s="1"/>
  <c r="E227" i="9"/>
  <c r="M226" i="9"/>
  <c r="L226" i="9"/>
  <c r="E226" i="9"/>
  <c r="H225" i="9"/>
  <c r="E225" i="9" s="1"/>
  <c r="B225" i="9" s="1"/>
  <c r="G225" i="9"/>
  <c r="F225" i="9"/>
  <c r="M224" i="9"/>
  <c r="L224" i="9"/>
  <c r="F224" i="9"/>
  <c r="E224" i="9"/>
  <c r="B224" i="9" s="1"/>
  <c r="M223" i="9"/>
  <c r="L223" i="9"/>
  <c r="F223" i="9"/>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G73" i="9"/>
  <c r="F73" i="9"/>
  <c r="H72" i="9"/>
  <c r="G72" i="9"/>
  <c r="F72" i="9"/>
  <c r="B72" i="9" s="1"/>
  <c r="E72" i="9"/>
  <c r="H71" i="9"/>
  <c r="G71" i="9"/>
  <c r="E71" i="9" s="1"/>
  <c r="B71" i="9" s="1"/>
  <c r="F71" i="9"/>
  <c r="H70" i="9"/>
  <c r="G70" i="9"/>
  <c r="E70" i="9" s="1"/>
  <c r="B70" i="9" s="1"/>
  <c r="F70" i="9"/>
  <c r="H69" i="9"/>
  <c r="G69" i="9"/>
  <c r="F69" i="9"/>
  <c r="H68" i="9"/>
  <c r="E68" i="9" s="1"/>
  <c r="B68" i="9" s="1"/>
  <c r="G68" i="9"/>
  <c r="F68" i="9"/>
  <c r="H67" i="9"/>
  <c r="G67" i="9"/>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G48" i="9"/>
  <c r="E48" i="9" s="1"/>
  <c r="B48" i="9" s="1"/>
  <c r="F48" i="9"/>
  <c r="H47" i="9"/>
  <c r="G47" i="9"/>
  <c r="E47" i="9" s="1"/>
  <c r="B47" i="9" s="1"/>
  <c r="F47" i="9"/>
  <c r="H46" i="9"/>
  <c r="E46" i="9" s="1"/>
  <c r="B46" i="9" s="1"/>
  <c r="G46" i="9"/>
  <c r="F46" i="9"/>
  <c r="H45" i="9"/>
  <c r="G45" i="9"/>
  <c r="F45" i="9"/>
  <c r="H44" i="9"/>
  <c r="G44" i="9"/>
  <c r="F44" i="9"/>
  <c r="H43" i="9"/>
  <c r="G43" i="9"/>
  <c r="F43" i="9"/>
  <c r="H42" i="9"/>
  <c r="G42" i="9"/>
  <c r="F42" i="9"/>
  <c r="H41" i="9"/>
  <c r="G41" i="9"/>
  <c r="E41" i="9" s="1"/>
  <c r="B41" i="9" s="1"/>
  <c r="F41" i="9"/>
  <c r="H40" i="9"/>
  <c r="G40" i="9"/>
  <c r="F40" i="9"/>
  <c r="H39" i="9"/>
  <c r="G39" i="9"/>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E33" i="9" s="1"/>
  <c r="B33" i="9" s="1"/>
  <c r="G33" i="9"/>
  <c r="F33" i="9"/>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E26" i="9" s="1"/>
  <c r="B26" i="9" s="1"/>
  <c r="F26" i="9"/>
  <c r="H25" i="9"/>
  <c r="G25" i="9"/>
  <c r="F25" i="9"/>
  <c r="E25" i="9"/>
  <c r="B25" i="9" s="1"/>
  <c r="H24" i="9"/>
  <c r="E24" i="9" s="1"/>
  <c r="B24" i="9" s="1"/>
  <c r="G24" i="9"/>
  <c r="F24" i="9"/>
  <c r="H23" i="9"/>
  <c r="G23" i="9"/>
  <c r="E23" i="9" s="1"/>
  <c r="B23" i="9" s="1"/>
  <c r="F23" i="9"/>
  <c r="H22" i="9"/>
  <c r="G22" i="9"/>
  <c r="F22" i="9"/>
  <c r="H21" i="9"/>
  <c r="G21" i="9"/>
  <c r="F21" i="9"/>
  <c r="F20" i="9"/>
  <c r="F4" i="9"/>
  <c r="O3" i="9"/>
  <c r="G274" i="9" s="1"/>
  <c r="E274" i="9" s="1"/>
  <c r="I3" i="9"/>
  <c r="H3" i="9"/>
  <c r="G3" i="9"/>
  <c r="D101" i="8"/>
  <c r="I36" i="3" s="1"/>
  <c r="D95" i="8"/>
  <c r="D90" i="8"/>
  <c r="D85" i="8"/>
  <c r="C1560" i="1" s="1"/>
  <c r="D80" i="8"/>
  <c r="D75" i="8"/>
  <c r="D70" i="8"/>
  <c r="D65" i="8"/>
  <c r="D60" i="8"/>
  <c r="D55" i="8"/>
  <c r="D50" i="8"/>
  <c r="D44" i="8"/>
  <c r="D36" i="8"/>
  <c r="D26" i="8"/>
  <c r="D18" i="8"/>
  <c r="D8" i="8"/>
  <c r="D6" i="8" s="1"/>
  <c r="C1481" i="1" s="1"/>
  <c r="H1481" i="1" s="1"/>
  <c r="E44" i="7"/>
  <c r="D44" i="7"/>
  <c r="E39" i="7"/>
  <c r="D39" i="7"/>
  <c r="D38" i="7"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D585" i="4"/>
  <c r="F584" i="4"/>
  <c r="F583" i="4"/>
  <c r="F582"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F516" i="4"/>
  <c r="E516" i="4"/>
  <c r="D516" i="4"/>
  <c r="F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D484" i="4" s="1"/>
  <c r="F484" i="4" s="1"/>
  <c r="F483" i="4"/>
  <c r="F482" i="4"/>
  <c r="E481" i="4"/>
  <c r="D481" i="4"/>
  <c r="F481" i="4" s="1"/>
  <c r="F480" i="4"/>
  <c r="F479" i="4"/>
  <c r="F478" i="4"/>
  <c r="E478" i="4"/>
  <c r="D478" i="4"/>
  <c r="F477" i="4"/>
  <c r="F476" i="4"/>
  <c r="F475" i="4"/>
  <c r="F474" i="4"/>
  <c r="E473" i="4"/>
  <c r="E472" i="4" s="1"/>
  <c r="D473" i="4"/>
  <c r="F473"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E421" i="4" s="1"/>
  <c r="D422" i="4"/>
  <c r="F418" i="4"/>
  <c r="E418" i="4"/>
  <c r="D418" i="4"/>
  <c r="E417" i="4"/>
  <c r="D417" i="4"/>
  <c r="F417" i="4" s="1"/>
  <c r="E416" i="4"/>
  <c r="E643" i="4" s="1"/>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s="1"/>
  <c r="F224"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E196" i="4" s="1"/>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8" i="4"/>
  <c r="F137" i="4"/>
  <c r="F136" i="4"/>
  <c r="F135" i="4"/>
  <c r="E134" i="4"/>
  <c r="E133" i="4" s="1"/>
  <c r="D134" i="4"/>
  <c r="F132" i="4"/>
  <c r="F131" i="4"/>
  <c r="F130" i="4"/>
  <c r="F129" i="4"/>
  <c r="E128" i="4"/>
  <c r="F128" i="4" s="1"/>
  <c r="D128" i="4"/>
  <c r="F127" i="4"/>
  <c r="F126" i="4"/>
  <c r="E125" i="4"/>
  <c r="E124" i="4" s="1"/>
  <c r="D125" i="4"/>
  <c r="D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s="1"/>
  <c r="F81" i="4"/>
  <c r="F80" i="4"/>
  <c r="F79" i="4"/>
  <c r="F78" i="4"/>
  <c r="E77" i="4"/>
  <c r="D77" i="4"/>
  <c r="F77" i="4" s="1"/>
  <c r="F76" i="4"/>
  <c r="F75" i="4"/>
  <c r="E74" i="4"/>
  <c r="D70" i="1" s="1"/>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C1577" i="1"/>
  <c r="H1577" i="1" s="1"/>
  <c r="H1575" i="1"/>
  <c r="G1575" i="1"/>
  <c r="C1575" i="1"/>
  <c r="H1574" i="1"/>
  <c r="C1574" i="1"/>
  <c r="G1574" i="1" s="1"/>
  <c r="G1573" i="1"/>
  <c r="C1573" i="1"/>
  <c r="H1573" i="1" s="1"/>
  <c r="H1572" i="1"/>
  <c r="C1572" i="1"/>
  <c r="G1572" i="1" s="1"/>
  <c r="H1571" i="1"/>
  <c r="G1571" i="1"/>
  <c r="C1571" i="1"/>
  <c r="H1570" i="1"/>
  <c r="C1570" i="1"/>
  <c r="G1570" i="1" s="1"/>
  <c r="G1569" i="1"/>
  <c r="C1569" i="1"/>
  <c r="H1569" i="1" s="1"/>
  <c r="H1568" i="1"/>
  <c r="C1568" i="1"/>
  <c r="G1568" i="1" s="1"/>
  <c r="H1567" i="1"/>
  <c r="G1567" i="1"/>
  <c r="C1567" i="1"/>
  <c r="C1566" i="1"/>
  <c r="G1566" i="1" s="1"/>
  <c r="G1565" i="1"/>
  <c r="C1565" i="1"/>
  <c r="H1565" i="1" s="1"/>
  <c r="C1564" i="1"/>
  <c r="G1564" i="1" s="1"/>
  <c r="H1563" i="1"/>
  <c r="G1563" i="1"/>
  <c r="C1563" i="1"/>
  <c r="H1562" i="1"/>
  <c r="C1562" i="1"/>
  <c r="G1562" i="1" s="1"/>
  <c r="C1561" i="1"/>
  <c r="H1561" i="1" s="1"/>
  <c r="H1559" i="1"/>
  <c r="G1559" i="1"/>
  <c r="C1559" i="1"/>
  <c r="H1558" i="1"/>
  <c r="C1558" i="1"/>
  <c r="G1558" i="1" s="1"/>
  <c r="G1557" i="1"/>
  <c r="C1557" i="1"/>
  <c r="H1557" i="1" s="1"/>
  <c r="H1556" i="1"/>
  <c r="C1556" i="1"/>
  <c r="G1556" i="1" s="1"/>
  <c r="H1555" i="1"/>
  <c r="G1555" i="1"/>
  <c r="C1555" i="1"/>
  <c r="H1554" i="1"/>
  <c r="C1554" i="1"/>
  <c r="G1554" i="1" s="1"/>
  <c r="G1553" i="1"/>
  <c r="C1553" i="1"/>
  <c r="H1553" i="1" s="1"/>
  <c r="H1552" i="1"/>
  <c r="C1552" i="1"/>
  <c r="G1552" i="1" s="1"/>
  <c r="H1551" i="1"/>
  <c r="G1551" i="1"/>
  <c r="C1551" i="1"/>
  <c r="C1550" i="1"/>
  <c r="G1550" i="1" s="1"/>
  <c r="G1549" i="1"/>
  <c r="C1549" i="1"/>
  <c r="H1549" i="1" s="1"/>
  <c r="C1548" i="1"/>
  <c r="G1548" i="1" s="1"/>
  <c r="H1547" i="1"/>
  <c r="G1547" i="1"/>
  <c r="C1547" i="1"/>
  <c r="H1546" i="1"/>
  <c r="C1546" i="1"/>
  <c r="G1546" i="1" s="1"/>
  <c r="G1545" i="1"/>
  <c r="C1545" i="1"/>
  <c r="H1545" i="1" s="1"/>
  <c r="H1544" i="1"/>
  <c r="C1544" i="1"/>
  <c r="G1544" i="1" s="1"/>
  <c r="H1543" i="1"/>
  <c r="G1543" i="1"/>
  <c r="C1543" i="1"/>
  <c r="H1542" i="1"/>
  <c r="C1542" i="1"/>
  <c r="G1542" i="1" s="1"/>
  <c r="G1541" i="1"/>
  <c r="C1541" i="1"/>
  <c r="H1541" i="1" s="1"/>
  <c r="H1540" i="1"/>
  <c r="C1540" i="1"/>
  <c r="G1540" i="1" s="1"/>
  <c r="H1539" i="1"/>
  <c r="G1539" i="1"/>
  <c r="C1539" i="1"/>
  <c r="H1538" i="1"/>
  <c r="C1538" i="1"/>
  <c r="G1538" i="1" s="1"/>
  <c r="G1537" i="1"/>
  <c r="C1537" i="1"/>
  <c r="H1537" i="1" s="1"/>
  <c r="H1536" i="1"/>
  <c r="C1536" i="1"/>
  <c r="G1536" i="1" s="1"/>
  <c r="H1535" i="1"/>
  <c r="G1535" i="1"/>
  <c r="C1535" i="1"/>
  <c r="C1534" i="1"/>
  <c r="G1534" i="1" s="1"/>
  <c r="G1533" i="1"/>
  <c r="C1533" i="1"/>
  <c r="H1533" i="1" s="1"/>
  <c r="C1532" i="1"/>
  <c r="G1532" i="1" s="1"/>
  <c r="C1531" i="1"/>
  <c r="H1531" i="1" s="1"/>
  <c r="C1530" i="1"/>
  <c r="G1530" i="1" s="1"/>
  <c r="G1529" i="1"/>
  <c r="C1529" i="1"/>
  <c r="H1529" i="1" s="1"/>
  <c r="H1528" i="1"/>
  <c r="C1528" i="1"/>
  <c r="G1528" i="1" s="1"/>
  <c r="H1527" i="1"/>
  <c r="G1527" i="1"/>
  <c r="C1527" i="1"/>
  <c r="H1526" i="1"/>
  <c r="C1526" i="1"/>
  <c r="G1526" i="1" s="1"/>
  <c r="G1525" i="1"/>
  <c r="C1525" i="1"/>
  <c r="H1525" i="1" s="1"/>
  <c r="H1523" i="1"/>
  <c r="G1523" i="1"/>
  <c r="C1523" i="1"/>
  <c r="H1522" i="1"/>
  <c r="C1522" i="1"/>
  <c r="G1522" i="1" s="1"/>
  <c r="G1521" i="1"/>
  <c r="C1521" i="1"/>
  <c r="H1521" i="1" s="1"/>
  <c r="C1520" i="1"/>
  <c r="G1520" i="1" s="1"/>
  <c r="C1519" i="1"/>
  <c r="H1519" i="1" s="1"/>
  <c r="H1516" i="1"/>
  <c r="C1516" i="1"/>
  <c r="G1516" i="1" s="1"/>
  <c r="H1515" i="1"/>
  <c r="G1515" i="1"/>
  <c r="C1515" i="1"/>
  <c r="C1514" i="1"/>
  <c r="G1514" i="1" s="1"/>
  <c r="G1513" i="1"/>
  <c r="C1513" i="1"/>
  <c r="H1513" i="1" s="1"/>
  <c r="C1512" i="1"/>
  <c r="G1512" i="1" s="1"/>
  <c r="H1511" i="1"/>
  <c r="G1511" i="1"/>
  <c r="C1511" i="1"/>
  <c r="H1510" i="1"/>
  <c r="C1510" i="1"/>
  <c r="G1510" i="1" s="1"/>
  <c r="C1509" i="1"/>
  <c r="H1509" i="1" s="1"/>
  <c r="H1508" i="1"/>
  <c r="C1508" i="1"/>
  <c r="G1508" i="1" s="1"/>
  <c r="C1507" i="1"/>
  <c r="H1507" i="1" s="1"/>
  <c r="H1506" i="1"/>
  <c r="C1506" i="1"/>
  <c r="G1506" i="1" s="1"/>
  <c r="G1505" i="1"/>
  <c r="C1505" i="1"/>
  <c r="H1505" i="1" s="1"/>
  <c r="C1504" i="1"/>
  <c r="G1504" i="1" s="1"/>
  <c r="H1503" i="1"/>
  <c r="C1503" i="1"/>
  <c r="G1503" i="1" s="1"/>
  <c r="C1502" i="1"/>
  <c r="G1502" i="1" s="1"/>
  <c r="H1500" i="1"/>
  <c r="C1500" i="1"/>
  <c r="G1500" i="1" s="1"/>
  <c r="H1498" i="1"/>
  <c r="G1498" i="1"/>
  <c r="C1498" i="1"/>
  <c r="C1497" i="1"/>
  <c r="H1497" i="1" s="1"/>
  <c r="H1496" i="1"/>
  <c r="C1496" i="1"/>
  <c r="G1496" i="1" s="1"/>
  <c r="H1495" i="1"/>
  <c r="G1495" i="1"/>
  <c r="C1495" i="1"/>
  <c r="C1494" i="1"/>
  <c r="H1494" i="1" s="1"/>
  <c r="G1493" i="1"/>
  <c r="C1493" i="1"/>
  <c r="H1493" i="1" s="1"/>
  <c r="C1492" i="1"/>
  <c r="G1492" i="1" s="1"/>
  <c r="C1491" i="1"/>
  <c r="H1491" i="1" s="1"/>
  <c r="H1490" i="1"/>
  <c r="G1490" i="1"/>
  <c r="C1490" i="1"/>
  <c r="C1489" i="1"/>
  <c r="H1489" i="1" s="1"/>
  <c r="H1488" i="1"/>
  <c r="C1488" i="1"/>
  <c r="G1488" i="1" s="1"/>
  <c r="H1487" i="1"/>
  <c r="G1487" i="1"/>
  <c r="C1487" i="1"/>
  <c r="C1486" i="1"/>
  <c r="H1486" i="1" s="1"/>
  <c r="C1485" i="1"/>
  <c r="H1485" i="1" s="1"/>
  <c r="C1484" i="1"/>
  <c r="G1484" i="1" s="1"/>
  <c r="H1482" i="1"/>
  <c r="G1482" i="1"/>
  <c r="C1482" i="1"/>
  <c r="H1480" i="1"/>
  <c r="C1480" i="1"/>
  <c r="G1480" i="1" s="1"/>
  <c r="G1479" i="1"/>
  <c r="D1479" i="1"/>
  <c r="C1479" i="1"/>
  <c r="D1478" i="1"/>
  <c r="C1478" i="1"/>
  <c r="J1478" i="1" s="1"/>
  <c r="D1477" i="1"/>
  <c r="C1477" i="1"/>
  <c r="G1476" i="1"/>
  <c r="D1476" i="1"/>
  <c r="C1476" i="1"/>
  <c r="J1476" i="1" s="1"/>
  <c r="G1475" i="1"/>
  <c r="D1475" i="1"/>
  <c r="C1475" i="1"/>
  <c r="H1475" i="1" s="1"/>
  <c r="G1474" i="1"/>
  <c r="D1474" i="1"/>
  <c r="C1474" i="1"/>
  <c r="D1473" i="1"/>
  <c r="C1473" i="1"/>
  <c r="J1473" i="1" s="1"/>
  <c r="D1472" i="1"/>
  <c r="C1472" i="1"/>
  <c r="G1471" i="1"/>
  <c r="D1471" i="1"/>
  <c r="C1471" i="1"/>
  <c r="J1471" i="1" s="1"/>
  <c r="G1470" i="1"/>
  <c r="D1470" i="1"/>
  <c r="C1470" i="1"/>
  <c r="H1470" i="1" s="1"/>
  <c r="G1469" i="1"/>
  <c r="D1469" i="1"/>
  <c r="C1469" i="1"/>
  <c r="H1469" i="1" s="1"/>
  <c r="G1468" i="1"/>
  <c r="D1468" i="1"/>
  <c r="C1468" i="1"/>
  <c r="D1467" i="1"/>
  <c r="C1467" i="1"/>
  <c r="J1467" i="1" s="1"/>
  <c r="D1466" i="1"/>
  <c r="C1466" i="1"/>
  <c r="G1465" i="1"/>
  <c r="D1465" i="1"/>
  <c r="C1465" i="1"/>
  <c r="J1465" i="1" s="1"/>
  <c r="G1464" i="1"/>
  <c r="D1464" i="1"/>
  <c r="C1464" i="1"/>
  <c r="D1463" i="1"/>
  <c r="C1463" i="1"/>
  <c r="J1463" i="1" s="1"/>
  <c r="D1462" i="1"/>
  <c r="C1462" i="1"/>
  <c r="D1461" i="1"/>
  <c r="C1461" i="1"/>
  <c r="D1460" i="1"/>
  <c r="C1460" i="1"/>
  <c r="J1460" i="1" s="1"/>
  <c r="G1459" i="1"/>
  <c r="D1459" i="1"/>
  <c r="C1459" i="1"/>
  <c r="H1458" i="1"/>
  <c r="G1458" i="1"/>
  <c r="D1458" i="1"/>
  <c r="C1458" i="1"/>
  <c r="J1458" i="1" s="1"/>
  <c r="D1457" i="1"/>
  <c r="C1457" i="1"/>
  <c r="J1457" i="1" s="1"/>
  <c r="D1456" i="1"/>
  <c r="C1456" i="1"/>
  <c r="J1456" i="1" s="1"/>
  <c r="G1455" i="1"/>
  <c r="D1455" i="1"/>
  <c r="C1455" i="1"/>
  <c r="D1454" i="1"/>
  <c r="D1453" i="1"/>
  <c r="D1452" i="1"/>
  <c r="C1452" i="1"/>
  <c r="J1452" i="1" s="1"/>
  <c r="G1451" i="1"/>
  <c r="D1451" i="1"/>
  <c r="C1451" i="1"/>
  <c r="H1450" i="1"/>
  <c r="G1450" i="1"/>
  <c r="I1450" i="1" s="1"/>
  <c r="D1450" i="1"/>
  <c r="C1450" i="1"/>
  <c r="J1450" i="1" s="1"/>
  <c r="D1449" i="1"/>
  <c r="C1449" i="1"/>
  <c r="J1449" i="1" s="1"/>
  <c r="D1448" i="1"/>
  <c r="C1448" i="1"/>
  <c r="J1448" i="1" s="1"/>
  <c r="G1447" i="1"/>
  <c r="D1447" i="1"/>
  <c r="C1447" i="1"/>
  <c r="H1446" i="1"/>
  <c r="G1446" i="1"/>
  <c r="I1446" i="1" s="1"/>
  <c r="D1446" i="1"/>
  <c r="C1446" i="1"/>
  <c r="J1446" i="1" s="1"/>
  <c r="J1445" i="1"/>
  <c r="H1445" i="1"/>
  <c r="D1445" i="1"/>
  <c r="C1445" i="1"/>
  <c r="J1444" i="1"/>
  <c r="H1444" i="1"/>
  <c r="G1444" i="1"/>
  <c r="D1444" i="1"/>
  <c r="C1444" i="1"/>
  <c r="D1443" i="1"/>
  <c r="C1443" i="1"/>
  <c r="G1442" i="1"/>
  <c r="D1442" i="1"/>
  <c r="C1442" i="1"/>
  <c r="H1441" i="1"/>
  <c r="D1441" i="1"/>
  <c r="C1441" i="1"/>
  <c r="G1440" i="1"/>
  <c r="D1440" i="1"/>
  <c r="C1440" i="1"/>
  <c r="J1440" i="1" s="1"/>
  <c r="J1439" i="1"/>
  <c r="D1439" i="1"/>
  <c r="C1439" i="1"/>
  <c r="D1438" i="1"/>
  <c r="D1437" i="1"/>
  <c r="C1437" i="1"/>
  <c r="H1437" i="1" s="1"/>
  <c r="D1434" i="1"/>
  <c r="C1434" i="1"/>
  <c r="H1433" i="1"/>
  <c r="D1433" i="1"/>
  <c r="C1433" i="1"/>
  <c r="H1432" i="1"/>
  <c r="D1432" i="1"/>
  <c r="C1432" i="1"/>
  <c r="D1431" i="1"/>
  <c r="C1431" i="1"/>
  <c r="D1430" i="1"/>
  <c r="C1430" i="1"/>
  <c r="H1429" i="1"/>
  <c r="D1429" i="1"/>
  <c r="C1429" i="1"/>
  <c r="H1428" i="1"/>
  <c r="D1428" i="1"/>
  <c r="C1428" i="1"/>
  <c r="D1427" i="1"/>
  <c r="C1427" i="1"/>
  <c r="D1426" i="1"/>
  <c r="C1426" i="1"/>
  <c r="H1425" i="1"/>
  <c r="D1425" i="1"/>
  <c r="C1425" i="1"/>
  <c r="H1424" i="1"/>
  <c r="D1424" i="1"/>
  <c r="C1424" i="1"/>
  <c r="D1423" i="1"/>
  <c r="D1422" i="1"/>
  <c r="C1422" i="1"/>
  <c r="H1421" i="1"/>
  <c r="D1421" i="1"/>
  <c r="C1421" i="1"/>
  <c r="H1420" i="1"/>
  <c r="D1420" i="1"/>
  <c r="C1420" i="1"/>
  <c r="D1419" i="1"/>
  <c r="C1419" i="1"/>
  <c r="D1418" i="1"/>
  <c r="C1418" i="1"/>
  <c r="H1417" i="1"/>
  <c r="D1417" i="1"/>
  <c r="C1417" i="1"/>
  <c r="H1416" i="1"/>
  <c r="D1416" i="1"/>
  <c r="C1416" i="1"/>
  <c r="D1415" i="1"/>
  <c r="C1415" i="1"/>
  <c r="D1414" i="1"/>
  <c r="C1414" i="1"/>
  <c r="H1413" i="1"/>
  <c r="D1413" i="1"/>
  <c r="C1413" i="1"/>
  <c r="C1412" i="1"/>
  <c r="D1411" i="1"/>
  <c r="C1411" i="1"/>
  <c r="D1410" i="1"/>
  <c r="C1410" i="1"/>
  <c r="D1409" i="1"/>
  <c r="H1409" i="1" s="1"/>
  <c r="C1409" i="1"/>
  <c r="D1407" i="1"/>
  <c r="C1407" i="1"/>
  <c r="H1406" i="1"/>
  <c r="D1406" i="1"/>
  <c r="C1406" i="1"/>
  <c r="G1406" i="1" s="1"/>
  <c r="H1405" i="1"/>
  <c r="D1405" i="1"/>
  <c r="C1405" i="1"/>
  <c r="D1404" i="1"/>
  <c r="C1404" i="1"/>
  <c r="H1404" i="1" s="1"/>
  <c r="D1403" i="1"/>
  <c r="C1403" i="1"/>
  <c r="H1402" i="1"/>
  <c r="D1402" i="1"/>
  <c r="C1402" i="1"/>
  <c r="G1402" i="1" s="1"/>
  <c r="D1401" i="1"/>
  <c r="H1401" i="1" s="1"/>
  <c r="C1401" i="1"/>
  <c r="D1400" i="1"/>
  <c r="C1400" i="1"/>
  <c r="G1400" i="1" s="1"/>
  <c r="D1399" i="1"/>
  <c r="C1399" i="1"/>
  <c r="D1398" i="1"/>
  <c r="C1398" i="1"/>
  <c r="G1398" i="1" s="1"/>
  <c r="H1397" i="1"/>
  <c r="D1397" i="1"/>
  <c r="C1397" i="1"/>
  <c r="D1396" i="1"/>
  <c r="H1396" i="1" s="1"/>
  <c r="C1396" i="1"/>
  <c r="D1395" i="1"/>
  <c r="C1395" i="1"/>
  <c r="D1394" i="1"/>
  <c r="C1394" i="1"/>
  <c r="G1394" i="1" s="1"/>
  <c r="D1393" i="1"/>
  <c r="H1393" i="1" s="1"/>
  <c r="C1393" i="1"/>
  <c r="H1392" i="1"/>
  <c r="D1392" i="1"/>
  <c r="C1392" i="1"/>
  <c r="G1392" i="1" s="1"/>
  <c r="D1391" i="1"/>
  <c r="C1391" i="1"/>
  <c r="H1390" i="1"/>
  <c r="D1390" i="1"/>
  <c r="C1390" i="1"/>
  <c r="G1390" i="1" s="1"/>
  <c r="H1389" i="1"/>
  <c r="D1389" i="1"/>
  <c r="C1389" i="1"/>
  <c r="D1388" i="1"/>
  <c r="C1388" i="1"/>
  <c r="H1388" i="1" s="1"/>
  <c r="D1387" i="1"/>
  <c r="C1387" i="1"/>
  <c r="H1386" i="1"/>
  <c r="D1386" i="1"/>
  <c r="C1386" i="1"/>
  <c r="G1386" i="1" s="1"/>
  <c r="D1385" i="1"/>
  <c r="H1385" i="1" s="1"/>
  <c r="C1385" i="1"/>
  <c r="D1384" i="1"/>
  <c r="C1384" i="1"/>
  <c r="G1384" i="1" s="1"/>
  <c r="D1383" i="1"/>
  <c r="C1383" i="1"/>
  <c r="D1382" i="1"/>
  <c r="C1382" i="1"/>
  <c r="G1382" i="1" s="1"/>
  <c r="H1381" i="1"/>
  <c r="D1381" i="1"/>
  <c r="C1381" i="1"/>
  <c r="D1380" i="1"/>
  <c r="H1380" i="1" s="1"/>
  <c r="C1380" i="1"/>
  <c r="D1379" i="1"/>
  <c r="C1379" i="1"/>
  <c r="D1378" i="1"/>
  <c r="C1378" i="1"/>
  <c r="G1378" i="1" s="1"/>
  <c r="D1377" i="1"/>
  <c r="H1377" i="1" s="1"/>
  <c r="C1377" i="1"/>
  <c r="H1376" i="1"/>
  <c r="D1376" i="1"/>
  <c r="C1376" i="1"/>
  <c r="G1376" i="1" s="1"/>
  <c r="D1375" i="1"/>
  <c r="C1375" i="1"/>
  <c r="H1374" i="1"/>
  <c r="D1374" i="1"/>
  <c r="C1374" i="1"/>
  <c r="G1374" i="1" s="1"/>
  <c r="H1373" i="1"/>
  <c r="D1373" i="1"/>
  <c r="C1373" i="1"/>
  <c r="D1372" i="1"/>
  <c r="C1372" i="1"/>
  <c r="H1372" i="1" s="1"/>
  <c r="D1371" i="1"/>
  <c r="C1371" i="1"/>
  <c r="H1370" i="1"/>
  <c r="D1370" i="1"/>
  <c r="C1370" i="1"/>
  <c r="G1370" i="1" s="1"/>
  <c r="D1369" i="1"/>
  <c r="H1369" i="1" s="1"/>
  <c r="C1369" i="1"/>
  <c r="D1368" i="1"/>
  <c r="C1368" i="1"/>
  <c r="G1368" i="1" s="1"/>
  <c r="D1367" i="1"/>
  <c r="H1367" i="1" s="1"/>
  <c r="C1367" i="1"/>
  <c r="H1366" i="1"/>
  <c r="D1366" i="1"/>
  <c r="C1366" i="1"/>
  <c r="G1366" i="1" s="1"/>
  <c r="D1365" i="1"/>
  <c r="C1365" i="1"/>
  <c r="H1365" i="1" s="1"/>
  <c r="D1364" i="1"/>
  <c r="C1364" i="1"/>
  <c r="G1364" i="1" s="1"/>
  <c r="D1363" i="1"/>
  <c r="H1363" i="1" s="1"/>
  <c r="C1363" i="1"/>
  <c r="H1362" i="1"/>
  <c r="D1362" i="1"/>
  <c r="C1362" i="1"/>
  <c r="G1362" i="1" s="1"/>
  <c r="D1361" i="1"/>
  <c r="C1361" i="1"/>
  <c r="H1361" i="1" s="1"/>
  <c r="D1360" i="1"/>
  <c r="C1360" i="1"/>
  <c r="G1360" i="1" s="1"/>
  <c r="D1359" i="1"/>
  <c r="H1359" i="1" s="1"/>
  <c r="C1359" i="1"/>
  <c r="H1358" i="1"/>
  <c r="D1358" i="1"/>
  <c r="C1358" i="1"/>
  <c r="G1358" i="1" s="1"/>
  <c r="D1357" i="1"/>
  <c r="C1357" i="1"/>
  <c r="H1357" i="1" s="1"/>
  <c r="D1356" i="1"/>
  <c r="C1356" i="1"/>
  <c r="G1356" i="1" s="1"/>
  <c r="D1355" i="1"/>
  <c r="H1355" i="1" s="1"/>
  <c r="C1355" i="1"/>
  <c r="H1354" i="1"/>
  <c r="D1354" i="1"/>
  <c r="C1354" i="1"/>
  <c r="G1354" i="1" s="1"/>
  <c r="D1353" i="1"/>
  <c r="C1353" i="1"/>
  <c r="H1353" i="1" s="1"/>
  <c r="D1352" i="1"/>
  <c r="C1352" i="1"/>
  <c r="G1352" i="1" s="1"/>
  <c r="D1351" i="1"/>
  <c r="H1351" i="1" s="1"/>
  <c r="C1351" i="1"/>
  <c r="H1350" i="1"/>
  <c r="D1350" i="1"/>
  <c r="C1350" i="1"/>
  <c r="G1350" i="1" s="1"/>
  <c r="D1349" i="1"/>
  <c r="C1349" i="1"/>
  <c r="H1349" i="1" s="1"/>
  <c r="D1348" i="1"/>
  <c r="C1348" i="1"/>
  <c r="G1348" i="1" s="1"/>
  <c r="D1347" i="1"/>
  <c r="H1347" i="1" s="1"/>
  <c r="C1347" i="1"/>
  <c r="H1346" i="1"/>
  <c r="D1346" i="1"/>
  <c r="C1346" i="1"/>
  <c r="G1346" i="1" s="1"/>
  <c r="D1345" i="1"/>
  <c r="C1345" i="1"/>
  <c r="H1345" i="1" s="1"/>
  <c r="D1344" i="1"/>
  <c r="C1344" i="1"/>
  <c r="G1344" i="1" s="1"/>
  <c r="D1343" i="1"/>
  <c r="H1343" i="1" s="1"/>
  <c r="C1343" i="1"/>
  <c r="H1342" i="1"/>
  <c r="D1342" i="1"/>
  <c r="C1342" i="1"/>
  <c r="G1342" i="1" s="1"/>
  <c r="D1341" i="1"/>
  <c r="C1341" i="1"/>
  <c r="H1341" i="1" s="1"/>
  <c r="D1340" i="1"/>
  <c r="C1340" i="1"/>
  <c r="G1340" i="1" s="1"/>
  <c r="D1339" i="1"/>
  <c r="H1339" i="1" s="1"/>
  <c r="C1339" i="1"/>
  <c r="H1338" i="1"/>
  <c r="D1338" i="1"/>
  <c r="C1338" i="1"/>
  <c r="G1338" i="1" s="1"/>
  <c r="D1337" i="1"/>
  <c r="C1337" i="1"/>
  <c r="H1337" i="1" s="1"/>
  <c r="D1336" i="1"/>
  <c r="C1336" i="1"/>
  <c r="G1336" i="1" s="1"/>
  <c r="D1335" i="1"/>
  <c r="H1335" i="1" s="1"/>
  <c r="C1335" i="1"/>
  <c r="H1334" i="1"/>
  <c r="D1334" i="1"/>
  <c r="C1334" i="1"/>
  <c r="G1334" i="1" s="1"/>
  <c r="D1333" i="1"/>
  <c r="C1333" i="1"/>
  <c r="H1333" i="1" s="1"/>
  <c r="D1332" i="1"/>
  <c r="C1332" i="1"/>
  <c r="G1332" i="1" s="1"/>
  <c r="D1331" i="1"/>
  <c r="H1331" i="1" s="1"/>
  <c r="C1331" i="1"/>
  <c r="H1330" i="1"/>
  <c r="D1330" i="1"/>
  <c r="C1330" i="1"/>
  <c r="G1330" i="1" s="1"/>
  <c r="D1328" i="1"/>
  <c r="C1328" i="1"/>
  <c r="G1328" i="1" s="1"/>
  <c r="D1327" i="1"/>
  <c r="H1327" i="1" s="1"/>
  <c r="C1327" i="1"/>
  <c r="H1326" i="1"/>
  <c r="D1326" i="1"/>
  <c r="C1326" i="1"/>
  <c r="G1326" i="1" s="1"/>
  <c r="D1325" i="1"/>
  <c r="C1325" i="1"/>
  <c r="H1325" i="1" s="1"/>
  <c r="D1324" i="1"/>
  <c r="C1324" i="1"/>
  <c r="G1324" i="1" s="1"/>
  <c r="D1323" i="1"/>
  <c r="H1323" i="1" s="1"/>
  <c r="C1323" i="1"/>
  <c r="H1322" i="1"/>
  <c r="D1322" i="1"/>
  <c r="C1322" i="1"/>
  <c r="G1322" i="1" s="1"/>
  <c r="D1321" i="1"/>
  <c r="C1321" i="1"/>
  <c r="H1321" i="1" s="1"/>
  <c r="D1320" i="1"/>
  <c r="C1320" i="1"/>
  <c r="G1320" i="1" s="1"/>
  <c r="D1319" i="1"/>
  <c r="H1319" i="1" s="1"/>
  <c r="C1319" i="1"/>
  <c r="H1318" i="1"/>
  <c r="D1318" i="1"/>
  <c r="C1318" i="1"/>
  <c r="G1318" i="1" s="1"/>
  <c r="D1317" i="1"/>
  <c r="C1317" i="1"/>
  <c r="H1317" i="1" s="1"/>
  <c r="D1316" i="1"/>
  <c r="C1316" i="1"/>
  <c r="G1316" i="1" s="1"/>
  <c r="D1315" i="1"/>
  <c r="H1315" i="1" s="1"/>
  <c r="C1315" i="1"/>
  <c r="H1314" i="1"/>
  <c r="D1314" i="1"/>
  <c r="C1314" i="1"/>
  <c r="G1314" i="1" s="1"/>
  <c r="D1313" i="1"/>
  <c r="C1313" i="1"/>
  <c r="D1312" i="1"/>
  <c r="C1312" i="1"/>
  <c r="D1311" i="1"/>
  <c r="H1311" i="1" s="1"/>
  <c r="C1311" i="1"/>
  <c r="H1310" i="1"/>
  <c r="D1310" i="1"/>
  <c r="C1310" i="1"/>
  <c r="G1310" i="1" s="1"/>
  <c r="D1309" i="1"/>
  <c r="C1309" i="1"/>
  <c r="H1309" i="1" s="1"/>
  <c r="D1308" i="1"/>
  <c r="C1308" i="1"/>
  <c r="D1307" i="1"/>
  <c r="H1307" i="1" s="1"/>
  <c r="C1307" i="1"/>
  <c r="H1306" i="1"/>
  <c r="D1306" i="1"/>
  <c r="C1306" i="1"/>
  <c r="G1306" i="1" s="1"/>
  <c r="D1305" i="1"/>
  <c r="C1305" i="1"/>
  <c r="D1304" i="1"/>
  <c r="C1304" i="1"/>
  <c r="D1303" i="1"/>
  <c r="H1303" i="1" s="1"/>
  <c r="C1303" i="1"/>
  <c r="H1302" i="1"/>
  <c r="D1302" i="1"/>
  <c r="C1302" i="1"/>
  <c r="G1302" i="1" s="1"/>
  <c r="D1301" i="1"/>
  <c r="C1301" i="1"/>
  <c r="H1301" i="1" s="1"/>
  <c r="D1300" i="1"/>
  <c r="C1300" i="1"/>
  <c r="D1299" i="1"/>
  <c r="H1299" i="1" s="1"/>
  <c r="C1299" i="1"/>
  <c r="H1298" i="1"/>
  <c r="D1298" i="1"/>
  <c r="C1298" i="1"/>
  <c r="G1298" i="1" s="1"/>
  <c r="D1297" i="1"/>
  <c r="C1297" i="1"/>
  <c r="D1296" i="1"/>
  <c r="C1296" i="1"/>
  <c r="D1295" i="1"/>
  <c r="H1295" i="1" s="1"/>
  <c r="C1295" i="1"/>
  <c r="H1294" i="1"/>
  <c r="D1294" i="1"/>
  <c r="C1294" i="1"/>
  <c r="G1294" i="1" s="1"/>
  <c r="D1293" i="1"/>
  <c r="C1293" i="1"/>
  <c r="H1293" i="1" s="1"/>
  <c r="D1292" i="1"/>
  <c r="C1292" i="1"/>
  <c r="D1291" i="1"/>
  <c r="H1291" i="1" s="1"/>
  <c r="C1291" i="1"/>
  <c r="H1290" i="1"/>
  <c r="D1290" i="1"/>
  <c r="C1290" i="1"/>
  <c r="G1290" i="1" s="1"/>
  <c r="D1289" i="1"/>
  <c r="C1289" i="1"/>
  <c r="D1288" i="1"/>
  <c r="C1288" i="1"/>
  <c r="D1287" i="1"/>
  <c r="H1287" i="1" s="1"/>
  <c r="C1287" i="1"/>
  <c r="H1286" i="1"/>
  <c r="D1286" i="1"/>
  <c r="C1286" i="1"/>
  <c r="G1286" i="1" s="1"/>
  <c r="D1285" i="1"/>
  <c r="C1285" i="1"/>
  <c r="H1285" i="1" s="1"/>
  <c r="D1284" i="1"/>
  <c r="C1284" i="1"/>
  <c r="D1283" i="1"/>
  <c r="H1283" i="1" s="1"/>
  <c r="C1283" i="1"/>
  <c r="H1282" i="1"/>
  <c r="D1282" i="1"/>
  <c r="C1282" i="1"/>
  <c r="G1282" i="1" s="1"/>
  <c r="D1281" i="1"/>
  <c r="C1281" i="1"/>
  <c r="D1280" i="1"/>
  <c r="C1280" i="1"/>
  <c r="D1279" i="1"/>
  <c r="H1279" i="1" s="1"/>
  <c r="C1279" i="1"/>
  <c r="H1278" i="1"/>
  <c r="D1278" i="1"/>
  <c r="C1278" i="1"/>
  <c r="G1278" i="1" s="1"/>
  <c r="D1277" i="1"/>
  <c r="C1277" i="1"/>
  <c r="H1277" i="1" s="1"/>
  <c r="D1276" i="1"/>
  <c r="C1276" i="1"/>
  <c r="D1275" i="1"/>
  <c r="H1275" i="1" s="1"/>
  <c r="C1275" i="1"/>
  <c r="H1274" i="1"/>
  <c r="D1274" i="1"/>
  <c r="C1274" i="1"/>
  <c r="G1274" i="1" s="1"/>
  <c r="D1273" i="1"/>
  <c r="C1273" i="1"/>
  <c r="D1272" i="1"/>
  <c r="C1272" i="1"/>
  <c r="D1271" i="1"/>
  <c r="H1271" i="1" s="1"/>
  <c r="C1271" i="1"/>
  <c r="H1270" i="1"/>
  <c r="D1270" i="1"/>
  <c r="C1270" i="1"/>
  <c r="G1270" i="1" s="1"/>
  <c r="D1269" i="1"/>
  <c r="C1269" i="1"/>
  <c r="H1269" i="1" s="1"/>
  <c r="D1268" i="1"/>
  <c r="C1268" i="1"/>
  <c r="D1267" i="1"/>
  <c r="H1267" i="1" s="1"/>
  <c r="C1267" i="1"/>
  <c r="H1266" i="1"/>
  <c r="D1266" i="1"/>
  <c r="C1266" i="1"/>
  <c r="G1266" i="1" s="1"/>
  <c r="D1265" i="1"/>
  <c r="C1265" i="1"/>
  <c r="D1264" i="1"/>
  <c r="C1264" i="1"/>
  <c r="D1263" i="1"/>
  <c r="H1263" i="1" s="1"/>
  <c r="C1263" i="1"/>
  <c r="D1262" i="1"/>
  <c r="H1262" i="1" s="1"/>
  <c r="C1262" i="1"/>
  <c r="D1261" i="1"/>
  <c r="H1261" i="1" s="1"/>
  <c r="C1261" i="1"/>
  <c r="D1260" i="1"/>
  <c r="H1260" i="1" s="1"/>
  <c r="C1260" i="1"/>
  <c r="D1259" i="1"/>
  <c r="H1259" i="1" s="1"/>
  <c r="C1259" i="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G1251" i="1" s="1"/>
  <c r="C1251" i="1"/>
  <c r="D1250" i="1"/>
  <c r="G1250" i="1" s="1"/>
  <c r="C1250" i="1"/>
  <c r="H1249" i="1"/>
  <c r="D1249" i="1"/>
  <c r="G1249" i="1" s="1"/>
  <c r="C1249"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D1228" i="1"/>
  <c r="G1228" i="1" s="1"/>
  <c r="C1228" i="1"/>
  <c r="D1227" i="1"/>
  <c r="G1227" i="1" s="1"/>
  <c r="C1227" i="1"/>
  <c r="H1226" i="1"/>
  <c r="D1226" i="1"/>
  <c r="G1226" i="1" s="1"/>
  <c r="C1226" i="1"/>
  <c r="H1225" i="1"/>
  <c r="D1225" i="1"/>
  <c r="G1225" i="1" s="1"/>
  <c r="C1225" i="1"/>
  <c r="D1224" i="1"/>
  <c r="G1224" i="1" s="1"/>
  <c r="C1224" i="1"/>
  <c r="D1223" i="1"/>
  <c r="C1223" i="1"/>
  <c r="H1221" i="1"/>
  <c r="D1221" i="1"/>
  <c r="G1221" i="1" s="1"/>
  <c r="C1221" i="1"/>
  <c r="H1220" i="1"/>
  <c r="D1220" i="1"/>
  <c r="G1220" i="1" s="1"/>
  <c r="C1220" i="1"/>
  <c r="H1219" i="1"/>
  <c r="D1219" i="1"/>
  <c r="G1219" i="1" s="1"/>
  <c r="C1219" i="1"/>
  <c r="H1218" i="1"/>
  <c r="D1218" i="1"/>
  <c r="C1218" i="1"/>
  <c r="D1217" i="1"/>
  <c r="C1217" i="1"/>
  <c r="C1216" i="1"/>
  <c r="D1215" i="1"/>
  <c r="H1213" i="1"/>
  <c r="D1213" i="1"/>
  <c r="G1213" i="1" s="1"/>
  <c r="C1213" i="1"/>
  <c r="H1212" i="1"/>
  <c r="D1212" i="1"/>
  <c r="G1212" i="1" s="1"/>
  <c r="C1212" i="1"/>
  <c r="H1211" i="1"/>
  <c r="D1211" i="1"/>
  <c r="G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G1165" i="1" s="1"/>
  <c r="C1165" i="1"/>
  <c r="H1164" i="1"/>
  <c r="G1164" i="1"/>
  <c r="D1164" i="1"/>
  <c r="C1164" i="1"/>
  <c r="H1163" i="1"/>
  <c r="D1163" i="1"/>
  <c r="G1163" i="1" s="1"/>
  <c r="C1163" i="1"/>
  <c r="H1162" i="1"/>
  <c r="G1162" i="1"/>
  <c r="D1162" i="1"/>
  <c r="C1162" i="1"/>
  <c r="H1161" i="1"/>
  <c r="G1161" i="1"/>
  <c r="D1161" i="1"/>
  <c r="C1161" i="1"/>
  <c r="G1160" i="1"/>
  <c r="D1160" i="1"/>
  <c r="C1160" i="1"/>
  <c r="H1160" i="1" s="1"/>
  <c r="H1159" i="1"/>
  <c r="G1159" i="1"/>
  <c r="D1159" i="1"/>
  <c r="C1159" i="1"/>
  <c r="H1158" i="1"/>
  <c r="G1158" i="1"/>
  <c r="D1158" i="1"/>
  <c r="C1158" i="1"/>
  <c r="G1157" i="1"/>
  <c r="D1157" i="1"/>
  <c r="C1157" i="1"/>
  <c r="H1157" i="1" s="1"/>
  <c r="H1156" i="1"/>
  <c r="G1156" i="1"/>
  <c r="D1156" i="1"/>
  <c r="C1156" i="1"/>
  <c r="D1155" i="1"/>
  <c r="C1155" i="1"/>
  <c r="D1151" i="1"/>
  <c r="C1151" i="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G1048" i="1" s="1"/>
  <c r="D1047" i="1"/>
  <c r="H1045" i="1"/>
  <c r="G1045" i="1"/>
  <c r="D1045" i="1"/>
  <c r="C1045" i="1"/>
  <c r="H1044" i="1"/>
  <c r="G1044" i="1"/>
  <c r="D1044" i="1"/>
  <c r="C1044" i="1"/>
  <c r="H1043" i="1"/>
  <c r="G1043" i="1"/>
  <c r="D1043" i="1"/>
  <c r="C1043" i="1"/>
  <c r="D1042" i="1"/>
  <c r="C1042" i="1"/>
  <c r="H1042" i="1" s="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3" i="1" s="1"/>
  <c r="D1032" i="1"/>
  <c r="C1032" i="1"/>
  <c r="H1032" i="1" s="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H1014" i="1" s="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D1003" i="1"/>
  <c r="G1003" i="1" s="1"/>
  <c r="C1003" i="1"/>
  <c r="H1003" i="1" s="1"/>
  <c r="H1002" i="1"/>
  <c r="G1002" i="1"/>
  <c r="D1002" i="1"/>
  <c r="C1002" i="1"/>
  <c r="H1001" i="1"/>
  <c r="G1001" i="1"/>
  <c r="D1001" i="1"/>
  <c r="C1001" i="1"/>
  <c r="D1000" i="1"/>
  <c r="C1000" i="1"/>
  <c r="D999" i="1"/>
  <c r="C999" i="1"/>
  <c r="D998" i="1"/>
  <c r="C998" i="1"/>
  <c r="H998" i="1" s="1"/>
  <c r="C997" i="1"/>
  <c r="D996" i="1"/>
  <c r="C996" i="1"/>
  <c r="H995" i="1"/>
  <c r="G995" i="1"/>
  <c r="D995" i="1"/>
  <c r="C995" i="1"/>
  <c r="H994" i="1"/>
  <c r="G994" i="1"/>
  <c r="D994" i="1"/>
  <c r="C994" i="1"/>
  <c r="D993" i="1"/>
  <c r="C993" i="1"/>
  <c r="H993" i="1" s="1"/>
  <c r="H992" i="1"/>
  <c r="G992" i="1"/>
  <c r="D992" i="1"/>
  <c r="C992" i="1"/>
  <c r="C991" i="1"/>
  <c r="G989" i="1"/>
  <c r="D989" i="1"/>
  <c r="C989" i="1"/>
  <c r="H989" i="1" s="1"/>
  <c r="D988" i="1"/>
  <c r="G988" i="1" s="1"/>
  <c r="C988" i="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C822" i="1"/>
  <c r="H821" i="1"/>
  <c r="G821" i="1"/>
  <c r="D821" i="1"/>
  <c r="C821" i="1"/>
  <c r="H820" i="1"/>
  <c r="G820" i="1"/>
  <c r="D820" i="1"/>
  <c r="C820" i="1"/>
  <c r="H819" i="1"/>
  <c r="G819" i="1"/>
  <c r="D819" i="1"/>
  <c r="C819" i="1"/>
  <c r="H818" i="1"/>
  <c r="G818" i="1"/>
  <c r="D818" i="1"/>
  <c r="C818" i="1"/>
  <c r="H817" i="1"/>
  <c r="G817" i="1"/>
  <c r="D817" i="1"/>
  <c r="C817"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G718" i="1"/>
  <c r="D718" i="1"/>
  <c r="C718" i="1"/>
  <c r="H718" i="1" s="1"/>
  <c r="H717" i="1"/>
  <c r="G717" i="1"/>
  <c r="D717" i="1"/>
  <c r="C717" i="1"/>
  <c r="H716" i="1"/>
  <c r="G716" i="1"/>
  <c r="D716" i="1"/>
  <c r="C716" i="1"/>
  <c r="H715" i="1"/>
  <c r="G715" i="1"/>
  <c r="D715" i="1"/>
  <c r="C715" i="1"/>
  <c r="H714" i="1"/>
  <c r="G714" i="1"/>
  <c r="D714" i="1"/>
  <c r="C714" i="1"/>
  <c r="H713" i="1"/>
  <c r="G713" i="1"/>
  <c r="D713" i="1"/>
  <c r="C713" i="1"/>
  <c r="H712" i="1"/>
  <c r="G712" i="1"/>
  <c r="D712" i="1"/>
  <c r="C712" i="1"/>
  <c r="G711" i="1"/>
  <c r="D711" i="1"/>
  <c r="C711" i="1"/>
  <c r="H711" i="1" s="1"/>
  <c r="G710"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D648" i="1"/>
  <c r="G648" i="1" s="1"/>
  <c r="C648" i="1"/>
  <c r="H648" i="1" s="1"/>
  <c r="D647" i="1"/>
  <c r="G647" i="1" s="1"/>
  <c r="C647" i="1"/>
  <c r="H647" i="1" s="1"/>
  <c r="H646" i="1"/>
  <c r="D646" i="1"/>
  <c r="C646" i="1"/>
  <c r="G646" i="1" s="1"/>
  <c r="D644" i="1"/>
  <c r="C644" i="1"/>
  <c r="D643" i="1"/>
  <c r="C643" i="1"/>
  <c r="H643" i="1" s="1"/>
  <c r="D642" i="1"/>
  <c r="H642" i="1" s="1"/>
  <c r="C642" i="1"/>
  <c r="D641" i="1"/>
  <c r="C641" i="1"/>
  <c r="G641" i="1" s="1"/>
  <c r="G637" i="1"/>
  <c r="D637" i="1"/>
  <c r="C637" i="1"/>
  <c r="H637"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D412" i="1"/>
  <c r="C412" i="1"/>
  <c r="H412" i="1" s="1"/>
  <c r="D411" i="1"/>
  <c r="C411" i="1"/>
  <c r="H406" i="1"/>
  <c r="G406" i="1"/>
  <c r="D406" i="1"/>
  <c r="C406"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H369" i="1"/>
  <c r="G369" i="1"/>
  <c r="D369" i="1"/>
  <c r="C369" i="1"/>
  <c r="H368" i="1"/>
  <c r="G368" i="1"/>
  <c r="D368" i="1"/>
  <c r="C368" i="1"/>
  <c r="H367" i="1"/>
  <c r="G367" i="1"/>
  <c r="D367" i="1"/>
  <c r="C367" i="1"/>
  <c r="H366" i="1"/>
  <c r="G366" i="1"/>
  <c r="D366" i="1"/>
  <c r="C366" i="1"/>
  <c r="G365" i="1"/>
  <c r="D365" i="1"/>
  <c r="C365" i="1"/>
  <c r="H365" i="1" s="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C261" i="1"/>
  <c r="H261" i="1" s="1"/>
  <c r="D260" i="1"/>
  <c r="C260" i="1"/>
  <c r="H260" i="1" s="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H208" i="1"/>
  <c r="G208" i="1"/>
  <c r="D208" i="1"/>
  <c r="C208" i="1"/>
  <c r="D207" i="1"/>
  <c r="H207" i="1" s="1"/>
  <c r="C207"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H191" i="1" s="1"/>
  <c r="D190" i="1"/>
  <c r="G190" i="1" s="1"/>
  <c r="C190" i="1"/>
  <c r="G189" i="1"/>
  <c r="D189" i="1"/>
  <c r="C189" i="1"/>
  <c r="H189" i="1" s="1"/>
  <c r="D188" i="1"/>
  <c r="G188" i="1" s="1"/>
  <c r="C188" i="1"/>
  <c r="D187" i="1"/>
  <c r="G187" i="1" s="1"/>
  <c r="C187" i="1"/>
  <c r="H187" i="1" s="1"/>
  <c r="H186" i="1"/>
  <c r="G186" i="1"/>
  <c r="D186" i="1"/>
  <c r="C186" i="1"/>
  <c r="G185" i="1"/>
  <c r="D185" i="1"/>
  <c r="H185" i="1" s="1"/>
  <c r="C185" i="1"/>
  <c r="C184" i="1"/>
  <c r="H183" i="1"/>
  <c r="G183" i="1"/>
  <c r="D183" i="1"/>
  <c r="C183" i="1"/>
  <c r="D182" i="1"/>
  <c r="H182" i="1" s="1"/>
  <c r="C182" i="1"/>
  <c r="H181" i="1"/>
  <c r="D181" i="1"/>
  <c r="C181" i="1"/>
  <c r="G181" i="1" s="1"/>
  <c r="D180" i="1"/>
  <c r="C180" i="1"/>
  <c r="H180" i="1" s="1"/>
  <c r="D179" i="1"/>
  <c r="C179" i="1"/>
  <c r="H179" i="1" s="1"/>
  <c r="H178" i="1"/>
  <c r="G178" i="1"/>
  <c r="D178" i="1"/>
  <c r="C178" i="1"/>
  <c r="D177" i="1"/>
  <c r="C177" i="1"/>
  <c r="H177" i="1" s="1"/>
  <c r="D176" i="1"/>
  <c r="C176" i="1"/>
  <c r="H176" i="1" s="1"/>
  <c r="D175" i="1"/>
  <c r="C175" i="1"/>
  <c r="H175" i="1" s="1"/>
  <c r="D174" i="1"/>
  <c r="C174" i="1"/>
  <c r="D173" i="1"/>
  <c r="D172" i="1"/>
  <c r="G172" i="1" s="1"/>
  <c r="C172" i="1"/>
  <c r="H172" i="1" s="1"/>
  <c r="D171" i="1"/>
  <c r="C171" i="1"/>
  <c r="H171" i="1" s="1"/>
  <c r="D170" i="1"/>
  <c r="C170" i="1"/>
  <c r="H170" i="1" s="1"/>
  <c r="H169" i="1"/>
  <c r="D169" i="1"/>
  <c r="C169" i="1"/>
  <c r="D168" i="1"/>
  <c r="C168" i="1"/>
  <c r="D167" i="1"/>
  <c r="C167" i="1"/>
  <c r="D166" i="1"/>
  <c r="C166" i="1"/>
  <c r="H166" i="1" s="1"/>
  <c r="D165" i="1"/>
  <c r="H164" i="1"/>
  <c r="G164" i="1"/>
  <c r="D164" i="1"/>
  <c r="C164" i="1"/>
  <c r="D163" i="1"/>
  <c r="C163" i="1"/>
  <c r="D162" i="1"/>
  <c r="H162" i="1" s="1"/>
  <c r="C162" i="1"/>
  <c r="D161" i="1"/>
  <c r="G161" i="1" s="1"/>
  <c r="C161" i="1"/>
  <c r="D160" i="1"/>
  <c r="H158" i="1"/>
  <c r="G158" i="1"/>
  <c r="D158" i="1"/>
  <c r="C158" i="1"/>
  <c r="D157" i="1"/>
  <c r="G157" i="1" s="1"/>
  <c r="C157" i="1"/>
  <c r="H156" i="1"/>
  <c r="G156" i="1"/>
  <c r="D156" i="1"/>
  <c r="C156" i="1"/>
  <c r="D155" i="1"/>
  <c r="G155" i="1" s="1"/>
  <c r="C155" i="1"/>
  <c r="H155" i="1" s="1"/>
  <c r="H154" i="1"/>
  <c r="D154" i="1"/>
  <c r="C154" i="1"/>
  <c r="G154" i="1" s="1"/>
  <c r="H153" i="1"/>
  <c r="G153" i="1"/>
  <c r="D153" i="1"/>
  <c r="C153" i="1"/>
  <c r="H152" i="1"/>
  <c r="D152" i="1"/>
  <c r="C152" i="1"/>
  <c r="H151" i="1"/>
  <c r="G151" i="1"/>
  <c r="D151" i="1"/>
  <c r="C151" i="1"/>
  <c r="H150" i="1"/>
  <c r="D150" i="1"/>
  <c r="C150" i="1"/>
  <c r="G150" i="1" s="1"/>
  <c r="G149" i="1"/>
  <c r="D149" i="1"/>
  <c r="H149" i="1" s="1"/>
  <c r="C149" i="1"/>
  <c r="H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H132" i="1" s="1"/>
  <c r="C132" i="1"/>
  <c r="G131" i="1"/>
  <c r="D131" i="1"/>
  <c r="C131" i="1"/>
  <c r="H131" i="1" s="1"/>
  <c r="D130" i="1"/>
  <c r="D129" i="1"/>
  <c r="H128" i="1"/>
  <c r="G128" i="1"/>
  <c r="D128" i="1"/>
  <c r="C128" i="1"/>
  <c r="H127" i="1"/>
  <c r="G127" i="1"/>
  <c r="D127" i="1"/>
  <c r="C127" i="1"/>
  <c r="H126" i="1"/>
  <c r="G126" i="1"/>
  <c r="D126" i="1"/>
  <c r="C126" i="1"/>
  <c r="D125" i="1"/>
  <c r="G125" i="1" s="1"/>
  <c r="C125" i="1"/>
  <c r="D124" i="1"/>
  <c r="G124" i="1" s="1"/>
  <c r="C124" i="1"/>
  <c r="H124" i="1" s="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C78" i="1"/>
  <c r="H77" i="1"/>
  <c r="G77" i="1"/>
  <c r="D77" i="1"/>
  <c r="C77" i="1"/>
  <c r="D76" i="1"/>
  <c r="C76" i="1"/>
  <c r="H76" i="1" s="1"/>
  <c r="H75" i="1"/>
  <c r="G75" i="1"/>
  <c r="D75" i="1"/>
  <c r="C75" i="1"/>
  <c r="H74" i="1"/>
  <c r="G74" i="1"/>
  <c r="D74" i="1"/>
  <c r="C74" i="1"/>
  <c r="D73" i="1"/>
  <c r="H72" i="1"/>
  <c r="G72" i="1"/>
  <c r="D72" i="1"/>
  <c r="C72" i="1"/>
  <c r="D71" i="1"/>
  <c r="H71" i="1" s="1"/>
  <c r="C71" i="1"/>
  <c r="C70" i="1"/>
  <c r="H69" i="1"/>
  <c r="G69" i="1"/>
  <c r="D69" i="1"/>
  <c r="C69" i="1"/>
  <c r="H68" i="1"/>
  <c r="G68" i="1"/>
  <c r="D68" i="1"/>
  <c r="C68" i="1"/>
  <c r="H67" i="1"/>
  <c r="G67" i="1"/>
  <c r="D67" i="1"/>
  <c r="C67" i="1"/>
  <c r="D66" i="1"/>
  <c r="C66"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687" i="1" l="1"/>
  <c r="H996" i="1"/>
  <c r="H991" i="1"/>
  <c r="H174" i="1"/>
  <c r="H161" i="1"/>
  <c r="G132" i="1"/>
  <c r="E283" i="9"/>
  <c r="B283" i="9" s="1"/>
  <c r="C1438" i="1"/>
  <c r="G1438" i="1" s="1"/>
  <c r="H1440" i="1"/>
  <c r="I1440" i="1" s="1"/>
  <c r="H641" i="1"/>
  <c r="H1148" i="1"/>
  <c r="H1151" i="1"/>
  <c r="G1155" i="1"/>
  <c r="H1228" i="1"/>
  <c r="H70" i="1"/>
  <c r="G70" i="1"/>
  <c r="G71" i="1"/>
  <c r="D1216" i="1"/>
  <c r="H1216" i="1" s="1"/>
  <c r="H1217" i="1"/>
  <c r="F118" i="6"/>
  <c r="D1412" i="1"/>
  <c r="H1412" i="1" s="1"/>
  <c r="H1227" i="1"/>
  <c r="E245" i="5"/>
  <c r="D1222" i="1" s="1"/>
  <c r="H1223" i="1"/>
  <c r="E279" i="9"/>
  <c r="F246" i="5"/>
  <c r="H1224" i="1"/>
  <c r="F239" i="5"/>
  <c r="H1155" i="1"/>
  <c r="G1151" i="1"/>
  <c r="G1148" i="1"/>
  <c r="E68" i="5"/>
  <c r="D1046" i="1" s="1"/>
  <c r="G1056" i="1"/>
  <c r="G1064" i="1"/>
  <c r="G1050" i="1"/>
  <c r="G1054" i="1"/>
  <c r="H1041" i="1"/>
  <c r="F52" i="5"/>
  <c r="H1018" i="1"/>
  <c r="H1000" i="1"/>
  <c r="H997" i="1"/>
  <c r="H999" i="1"/>
  <c r="E12" i="5"/>
  <c r="D990" i="1" s="1"/>
  <c r="F19" i="5"/>
  <c r="H986" i="1"/>
  <c r="H988" i="1"/>
  <c r="H30" i="3"/>
  <c r="C1453" i="1"/>
  <c r="G1453" i="1" s="1"/>
  <c r="D5" i="7"/>
  <c r="C1454" i="1"/>
  <c r="G1454" i="1" s="1"/>
  <c r="G1531" i="1"/>
  <c r="H1530" i="1"/>
  <c r="G1519" i="1"/>
  <c r="H1520" i="1"/>
  <c r="G1560" i="1"/>
  <c r="H1560" i="1"/>
  <c r="G1561" i="1"/>
  <c r="G1577" i="1"/>
  <c r="C1576" i="1"/>
  <c r="H1578" i="1"/>
  <c r="G1491" i="1"/>
  <c r="G1485" i="1"/>
  <c r="G1509" i="1"/>
  <c r="G1507" i="1"/>
  <c r="H1504" i="1"/>
  <c r="H1502" i="1"/>
  <c r="C1483" i="1"/>
  <c r="H1264" i="1"/>
  <c r="G1223" i="1"/>
  <c r="D245" i="5"/>
  <c r="G1218" i="1"/>
  <c r="G1217" i="1"/>
  <c r="G1041" i="1"/>
  <c r="G1042" i="1"/>
  <c r="C1030" i="1"/>
  <c r="H1030" i="1" s="1"/>
  <c r="G1030" i="1"/>
  <c r="G1032" i="1"/>
  <c r="G1018" i="1"/>
  <c r="G1014" i="1"/>
  <c r="C1013" i="1"/>
  <c r="G1006" i="1"/>
  <c r="G1004" i="1"/>
  <c r="G1000" i="1"/>
  <c r="G999" i="1"/>
  <c r="G997" i="1"/>
  <c r="G998" i="1"/>
  <c r="G996" i="1"/>
  <c r="G991" i="1"/>
  <c r="G993" i="1"/>
  <c r="G986" i="1"/>
  <c r="G987" i="1"/>
  <c r="E114" i="6"/>
  <c r="G816" i="1"/>
  <c r="G649" i="1"/>
  <c r="E69" i="9"/>
  <c r="B69" i="9" s="1"/>
  <c r="F226" i="9"/>
  <c r="B226" i="9" s="1"/>
  <c r="H822" i="1"/>
  <c r="G719" i="1"/>
  <c r="E40" i="9"/>
  <c r="B40" i="9" s="1"/>
  <c r="H670" i="1"/>
  <c r="E29" i="9"/>
  <c r="B29" i="9" s="1"/>
  <c r="E22" i="9"/>
  <c r="B22" i="9" s="1"/>
  <c r="E21" i="9"/>
  <c r="B21" i="9" s="1"/>
  <c r="H644" i="1"/>
  <c r="G642" i="1"/>
  <c r="F652" i="4"/>
  <c r="H411" i="1"/>
  <c r="H379" i="1"/>
  <c r="F369" i="4"/>
  <c r="G248" i="1"/>
  <c r="G255" i="1"/>
  <c r="G256" i="1"/>
  <c r="E67" i="9"/>
  <c r="B67" i="9" s="1"/>
  <c r="H206" i="1"/>
  <c r="H209" i="1"/>
  <c r="G207" i="1"/>
  <c r="F210" i="4"/>
  <c r="F196" i="4"/>
  <c r="H190" i="1"/>
  <c r="H188" i="1"/>
  <c r="F222" i="9"/>
  <c r="B222" i="9" s="1"/>
  <c r="E163" i="4"/>
  <c r="D159" i="1" s="1"/>
  <c r="E45" i="9"/>
  <c r="B45" i="9" s="1"/>
  <c r="H184" i="1"/>
  <c r="F188" i="4"/>
  <c r="E44" i="9"/>
  <c r="B44" i="9" s="1"/>
  <c r="F220" i="9"/>
  <c r="G182" i="1"/>
  <c r="E43" i="9"/>
  <c r="B43" i="9" s="1"/>
  <c r="F219" i="9"/>
  <c r="B219" i="9" s="1"/>
  <c r="F218" i="9"/>
  <c r="B218" i="9" s="1"/>
  <c r="F177" i="4"/>
  <c r="G169" i="1"/>
  <c r="H168" i="1"/>
  <c r="H167" i="1"/>
  <c r="H165" i="1"/>
  <c r="H163" i="1"/>
  <c r="G162" i="1"/>
  <c r="F164" i="4"/>
  <c r="F159" i="4"/>
  <c r="H157" i="1"/>
  <c r="E152" i="4"/>
  <c r="D148" i="1" s="1"/>
  <c r="E39" i="9"/>
  <c r="B39" i="9" s="1"/>
  <c r="G152" i="1"/>
  <c r="G108" i="1"/>
  <c r="G113" i="1"/>
  <c r="F216" i="9"/>
  <c r="B216" i="9" s="1"/>
  <c r="G146" i="1"/>
  <c r="F139" i="4"/>
  <c r="G135" i="1"/>
  <c r="F134" i="4"/>
  <c r="H125" i="1"/>
  <c r="F124" i="4"/>
  <c r="D120" i="1"/>
  <c r="G120" i="1" s="1"/>
  <c r="H120" i="1"/>
  <c r="E82" i="4"/>
  <c r="D78" i="1" s="1"/>
  <c r="H78" i="1" s="1"/>
  <c r="H66" i="1"/>
  <c r="F68" i="4"/>
  <c r="G65" i="1"/>
  <c r="G822" i="1"/>
  <c r="F221" i="9"/>
  <c r="B221" i="9" s="1"/>
  <c r="B274" i="9"/>
  <c r="G644" i="1"/>
  <c r="G643" i="1"/>
  <c r="C645" i="1"/>
  <c r="G405" i="1"/>
  <c r="G378" i="1"/>
  <c r="G379" i="1"/>
  <c r="D363" i="4"/>
  <c r="C364" i="1"/>
  <c r="G66" i="1"/>
  <c r="E30" i="9"/>
  <c r="B30" i="9" s="1"/>
  <c r="C64" i="1"/>
  <c r="H65" i="1"/>
  <c r="G411" i="1"/>
  <c r="G412" i="1"/>
  <c r="E273" i="9"/>
  <c r="B273" i="9" s="1"/>
  <c r="G260" i="1"/>
  <c r="G261" i="1"/>
  <c r="C192" i="1"/>
  <c r="G184" i="1"/>
  <c r="B220" i="9"/>
  <c r="G180" i="1"/>
  <c r="G179" i="1"/>
  <c r="E42" i="9"/>
  <c r="B42" i="9" s="1"/>
  <c r="G177" i="1"/>
  <c r="G176" i="1"/>
  <c r="G175" i="1"/>
  <c r="G174" i="1"/>
  <c r="C173" i="1"/>
  <c r="G171" i="1"/>
  <c r="G170" i="1"/>
  <c r="G168" i="1"/>
  <c r="G167" i="1"/>
  <c r="G165" i="1"/>
  <c r="G166" i="1"/>
  <c r="G163" i="1"/>
  <c r="C160" i="1"/>
  <c r="D163" i="4"/>
  <c r="D152" i="4"/>
  <c r="C148" i="1" s="1"/>
  <c r="F217" i="9"/>
  <c r="B217" i="9" s="1"/>
  <c r="D133" i="4"/>
  <c r="C130" i="1"/>
  <c r="G78" i="1"/>
  <c r="G79" i="1"/>
  <c r="G81" i="1"/>
  <c r="G76" i="1"/>
  <c r="C73" i="1"/>
  <c r="D50" i="4"/>
  <c r="G1268" i="1"/>
  <c r="H1268" i="1"/>
  <c r="G1284" i="1"/>
  <c r="H1284" i="1"/>
  <c r="G1300" i="1"/>
  <c r="H1300" i="1"/>
  <c r="H1250" i="1"/>
  <c r="G1252" i="1"/>
  <c r="G1256" i="1"/>
  <c r="G1259" i="1"/>
  <c r="G1261" i="1"/>
  <c r="G1263" i="1"/>
  <c r="H1265" i="1"/>
  <c r="G1272" i="1"/>
  <c r="H1272" i="1"/>
  <c r="H1281" i="1"/>
  <c r="G1288" i="1"/>
  <c r="H1288" i="1"/>
  <c r="H1297" i="1"/>
  <c r="G1304" i="1"/>
  <c r="H1304" i="1"/>
  <c r="H1313" i="1"/>
  <c r="G1276" i="1"/>
  <c r="H1276" i="1"/>
  <c r="G1292" i="1"/>
  <c r="H1292" i="1"/>
  <c r="G1308" i="1"/>
  <c r="H1308" i="1"/>
  <c r="H1248" i="1"/>
  <c r="G1254" i="1"/>
  <c r="G1258" i="1"/>
  <c r="G1260" i="1"/>
  <c r="G1262" i="1"/>
  <c r="G1264" i="1"/>
  <c r="H1273" i="1"/>
  <c r="G1280" i="1"/>
  <c r="H1280" i="1"/>
  <c r="H1289" i="1"/>
  <c r="G1296" i="1"/>
  <c r="H1296" i="1"/>
  <c r="H1305" i="1"/>
  <c r="G1312" i="1"/>
  <c r="H1312" i="1"/>
  <c r="G1267" i="1"/>
  <c r="G1271" i="1"/>
  <c r="G1275" i="1"/>
  <c r="G1279" i="1"/>
  <c r="G1283" i="1"/>
  <c r="G1287" i="1"/>
  <c r="G1291" i="1"/>
  <c r="G1295" i="1"/>
  <c r="G1299" i="1"/>
  <c r="G1303" i="1"/>
  <c r="G1307" i="1"/>
  <c r="G1311" i="1"/>
  <c r="G1315" i="1"/>
  <c r="G1319" i="1"/>
  <c r="G1323" i="1"/>
  <c r="G1327" i="1"/>
  <c r="G1331" i="1"/>
  <c r="G1335" i="1"/>
  <c r="G1339" i="1"/>
  <c r="G1343" i="1"/>
  <c r="G1347" i="1"/>
  <c r="G1351" i="1"/>
  <c r="G1355" i="1"/>
  <c r="G1359" i="1"/>
  <c r="G1363" i="1"/>
  <c r="G1367" i="1"/>
  <c r="G1371" i="1"/>
  <c r="H1371" i="1"/>
  <c r="G1380" i="1"/>
  <c r="H1382" i="1"/>
  <c r="G1387" i="1"/>
  <c r="H1387" i="1"/>
  <c r="G1396" i="1"/>
  <c r="H1398" i="1"/>
  <c r="G1403" i="1"/>
  <c r="H1403" i="1"/>
  <c r="J1442" i="1"/>
  <c r="H1442" i="1"/>
  <c r="I1458" i="1"/>
  <c r="H1316" i="1"/>
  <c r="H1320" i="1"/>
  <c r="H1324" i="1"/>
  <c r="H1328" i="1"/>
  <c r="H1332" i="1"/>
  <c r="H1336" i="1"/>
  <c r="H1340" i="1"/>
  <c r="H1344" i="1"/>
  <c r="H1348" i="1"/>
  <c r="H1352" i="1"/>
  <c r="H1356" i="1"/>
  <c r="H1360" i="1"/>
  <c r="H1364" i="1"/>
  <c r="H1368" i="1"/>
  <c r="H1378" i="1"/>
  <c r="G1383" i="1"/>
  <c r="H1383" i="1"/>
  <c r="H1384" i="1"/>
  <c r="H1394" i="1"/>
  <c r="G1399" i="1"/>
  <c r="H1399" i="1"/>
  <c r="H1400" i="1"/>
  <c r="G1411" i="1"/>
  <c r="H1411" i="1"/>
  <c r="G1414" i="1"/>
  <c r="H1414" i="1"/>
  <c r="G1419" i="1"/>
  <c r="H1419" i="1"/>
  <c r="G1422" i="1"/>
  <c r="H1422" i="1"/>
  <c r="G1427" i="1"/>
  <c r="H1427" i="1"/>
  <c r="G1430" i="1"/>
  <c r="H1430" i="1"/>
  <c r="I1442" i="1"/>
  <c r="F421" i="4"/>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72" i="1"/>
  <c r="G1379" i="1"/>
  <c r="H1379" i="1"/>
  <c r="G1388" i="1"/>
  <c r="G1395" i="1"/>
  <c r="H1395" i="1"/>
  <c r="G1404" i="1"/>
  <c r="H1449" i="1"/>
  <c r="G1449" i="1"/>
  <c r="I1449" i="1" s="1"/>
  <c r="G1375" i="1"/>
  <c r="H1375" i="1"/>
  <c r="G1391" i="1"/>
  <c r="H1391" i="1"/>
  <c r="G1407" i="1"/>
  <c r="H1407" i="1"/>
  <c r="G1410" i="1"/>
  <c r="H1410" i="1"/>
  <c r="G1415" i="1"/>
  <c r="H1415" i="1"/>
  <c r="G1418" i="1"/>
  <c r="H1418" i="1"/>
  <c r="G1426" i="1"/>
  <c r="H1426" i="1"/>
  <c r="G1431" i="1"/>
  <c r="H1431" i="1"/>
  <c r="G1434" i="1"/>
  <c r="H1434" i="1"/>
  <c r="G1439" i="1"/>
  <c r="H1439" i="1"/>
  <c r="H1457" i="1"/>
  <c r="G1457" i="1"/>
  <c r="I1457" i="1" s="1"/>
  <c r="H1461" i="1"/>
  <c r="G1461" i="1"/>
  <c r="F82" i="4"/>
  <c r="G1443" i="1"/>
  <c r="J1443" i="1"/>
  <c r="H1462" i="1"/>
  <c r="J1462" i="1"/>
  <c r="H1463" i="1"/>
  <c r="H1466" i="1"/>
  <c r="J1466" i="1"/>
  <c r="H1467" i="1"/>
  <c r="H1472" i="1"/>
  <c r="J1472" i="1"/>
  <c r="H1473" i="1"/>
  <c r="H1477" i="1"/>
  <c r="J1477" i="1"/>
  <c r="H1478" i="1"/>
  <c r="E50" i="4"/>
  <c r="D46" i="1" s="1"/>
  <c r="F152" i="4"/>
  <c r="D263" i="4"/>
  <c r="E298" i="4"/>
  <c r="E363" i="4"/>
  <c r="D358" i="1" s="1"/>
  <c r="F632" i="4"/>
  <c r="D625" i="4"/>
  <c r="F70" i="5"/>
  <c r="D69" i="5"/>
  <c r="F529" i="4"/>
  <c r="D12" i="5"/>
  <c r="D7" i="5" s="1"/>
  <c r="F13" i="5"/>
  <c r="D24" i="8"/>
  <c r="C1499" i="1" s="1"/>
  <c r="C1501" i="1"/>
  <c r="G1369" i="1"/>
  <c r="G1373" i="1"/>
  <c r="G1377" i="1"/>
  <c r="G1381" i="1"/>
  <c r="G1385" i="1"/>
  <c r="G1389" i="1"/>
  <c r="G1393" i="1"/>
  <c r="G1397" i="1"/>
  <c r="G1401" i="1"/>
  <c r="G1405" i="1"/>
  <c r="G1409" i="1"/>
  <c r="G1413" i="1"/>
  <c r="G1417" i="1"/>
  <c r="G1421" i="1"/>
  <c r="G1425" i="1"/>
  <c r="G1429" i="1"/>
  <c r="G1433" i="1"/>
  <c r="G1437" i="1"/>
  <c r="G1441" i="1"/>
  <c r="I1441" i="1" s="1"/>
  <c r="J1441" i="1"/>
  <c r="H1443" i="1"/>
  <c r="G1445" i="1"/>
  <c r="G1448" i="1"/>
  <c r="G1452" i="1"/>
  <c r="G1456" i="1"/>
  <c r="G1460" i="1"/>
  <c r="G1462" i="1"/>
  <c r="I1462" i="1" s="1"/>
  <c r="H1464" i="1"/>
  <c r="I1464" i="1" s="1"/>
  <c r="J1464" i="1"/>
  <c r="H1465" i="1"/>
  <c r="I1465" i="1" s="1"/>
  <c r="G1466" i="1"/>
  <c r="I1466" i="1" s="1"/>
  <c r="H1468" i="1"/>
  <c r="I1468" i="1" s="1"/>
  <c r="J1468" i="1"/>
  <c r="H1471" i="1"/>
  <c r="I1471" i="1" s="1"/>
  <c r="G1472" i="1"/>
  <c r="I1472" i="1" s="1"/>
  <c r="H1474" i="1"/>
  <c r="I1474" i="1" s="1"/>
  <c r="J1474" i="1"/>
  <c r="H1476" i="1"/>
  <c r="I1476" i="1" s="1"/>
  <c r="G1477" i="1"/>
  <c r="I1477" i="1" s="1"/>
  <c r="H1479" i="1"/>
  <c r="I1479" i="1" s="1"/>
  <c r="J1479" i="1"/>
  <c r="G1481" i="1"/>
  <c r="H1484" i="1"/>
  <c r="G1486" i="1"/>
  <c r="G1489" i="1"/>
  <c r="H1492" i="1"/>
  <c r="G1494" i="1"/>
  <c r="G1497" i="1"/>
  <c r="H1512" i="1"/>
  <c r="H1514" i="1"/>
  <c r="H1532" i="1"/>
  <c r="H1534" i="1"/>
  <c r="H1548" i="1"/>
  <c r="H1550" i="1"/>
  <c r="H1564" i="1"/>
  <c r="H1566" i="1"/>
  <c r="H1580" i="1"/>
  <c r="F8" i="4"/>
  <c r="F153" i="4"/>
  <c r="F197" i="4"/>
  <c r="F312" i="4"/>
  <c r="F485" i="4"/>
  <c r="D567" i="4"/>
  <c r="D528" i="4" s="1"/>
  <c r="F581" i="4"/>
  <c r="E593" i="4"/>
  <c r="D587" i="1" s="1"/>
  <c r="E644" i="4"/>
  <c r="D638" i="1" s="1"/>
  <c r="D42" i="8"/>
  <c r="G1416" i="1"/>
  <c r="G1420" i="1"/>
  <c r="G1424" i="1"/>
  <c r="G1428" i="1"/>
  <c r="G1432" i="1"/>
  <c r="I1444" i="1"/>
  <c r="H1447" i="1"/>
  <c r="I1447" i="1" s="1"/>
  <c r="J1447" i="1"/>
  <c r="H1448" i="1"/>
  <c r="H1451" i="1"/>
  <c r="I1451" i="1" s="1"/>
  <c r="J1451" i="1"/>
  <c r="H1452" i="1"/>
  <c r="H1455" i="1"/>
  <c r="I1455" i="1" s="1"/>
  <c r="J1455" i="1"/>
  <c r="H1456" i="1"/>
  <c r="H1459" i="1"/>
  <c r="I1459" i="1" s="1"/>
  <c r="J1459" i="1"/>
  <c r="H1460" i="1"/>
  <c r="G1463" i="1"/>
  <c r="I1463" i="1" s="1"/>
  <c r="G1467" i="1"/>
  <c r="I1467" i="1" s="1"/>
  <c r="G1473" i="1"/>
  <c r="I1473" i="1" s="1"/>
  <c r="G1478" i="1"/>
  <c r="I1478" i="1" s="1"/>
  <c r="D459" i="4"/>
  <c r="E515" i="4"/>
  <c r="D509" i="1" s="1"/>
  <c r="H289" i="9"/>
  <c r="E176" i="5"/>
  <c r="F242" i="5"/>
  <c r="D238" i="5"/>
  <c r="I24" i="3"/>
  <c r="D106" i="4"/>
  <c r="F125" i="4"/>
  <c r="D215" i="4"/>
  <c r="E263" i="4"/>
  <c r="D259" i="1" s="1"/>
  <c r="D299" i="4"/>
  <c r="D351" i="4"/>
  <c r="F416" i="4"/>
  <c r="D472" i="4"/>
  <c r="E529" i="4"/>
  <c r="D644" i="4"/>
  <c r="E5" i="7"/>
  <c r="D49" i="8"/>
  <c r="E7" i="5"/>
  <c r="G291" i="9"/>
  <c r="E291" i="9" s="1"/>
  <c r="B291" i="9" s="1"/>
  <c r="F190" i="5"/>
  <c r="F36" i="6"/>
  <c r="D35" i="6"/>
  <c r="E459" i="4"/>
  <c r="D453" i="1" s="1"/>
  <c r="D177" i="5"/>
  <c r="F180" i="5"/>
  <c r="F207" i="5"/>
  <c r="D206" i="5"/>
  <c r="F5" i="6"/>
  <c r="E35" i="6"/>
  <c r="D114" i="6"/>
  <c r="F130"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5" i="9"/>
  <c r="H164"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M212" i="9"/>
  <c r="G188" i="9"/>
  <c r="E188" i="9" s="1"/>
  <c r="B188" i="9" s="1"/>
  <c r="G184" i="9"/>
  <c r="E184" i="9" s="1"/>
  <c r="B184" i="9" s="1"/>
  <c r="G180" i="9"/>
  <c r="E180" i="9" s="1"/>
  <c r="B180" i="9" s="1"/>
  <c r="I10" i="9"/>
  <c r="G166" i="9"/>
  <c r="E166" i="9" s="1"/>
  <c r="B166" i="9" s="1"/>
  <c r="G168" i="9"/>
  <c r="E168" i="9" s="1"/>
  <c r="B168" i="9" s="1"/>
  <c r="G170" i="9"/>
  <c r="E170" i="9" s="1"/>
  <c r="B170" i="9" s="1"/>
  <c r="G172" i="9"/>
  <c r="E172" i="9" s="1"/>
  <c r="B172" i="9" s="1"/>
  <c r="G174" i="9"/>
  <c r="E174" i="9" s="1"/>
  <c r="B174" i="9" s="1"/>
  <c r="G176" i="9"/>
  <c r="E176" i="9" s="1"/>
  <c r="B176" i="9" s="1"/>
  <c r="G181" i="9"/>
  <c r="E181" i="9" s="1"/>
  <c r="B181" i="9" s="1"/>
  <c r="G189" i="9"/>
  <c r="E189" i="9" s="1"/>
  <c r="B189" i="9" s="1"/>
  <c r="E286" i="9"/>
  <c r="B286" i="9" s="1"/>
  <c r="E73" i="9"/>
  <c r="B73" i="9" s="1"/>
  <c r="B79" i="9"/>
  <c r="B87" i="9"/>
  <c r="B95" i="9"/>
  <c r="B103" i="9"/>
  <c r="B111" i="9"/>
  <c r="B119" i="9"/>
  <c r="B127" i="9"/>
  <c r="B135" i="9"/>
  <c r="B147" i="9"/>
  <c r="B155" i="9"/>
  <c r="H165" i="9"/>
  <c r="G167" i="9"/>
  <c r="E167" i="9" s="1"/>
  <c r="B167" i="9" s="1"/>
  <c r="G169" i="9"/>
  <c r="E169" i="9" s="1"/>
  <c r="B169" i="9" s="1"/>
  <c r="G171" i="9"/>
  <c r="E171" i="9" s="1"/>
  <c r="B171" i="9" s="1"/>
  <c r="G173" i="9"/>
  <c r="E173" i="9" s="1"/>
  <c r="B173" i="9" s="1"/>
  <c r="G175" i="9"/>
  <c r="E175" i="9" s="1"/>
  <c r="B175" i="9" s="1"/>
  <c r="G177" i="9"/>
  <c r="E177" i="9" s="1"/>
  <c r="B177" i="9" s="1"/>
  <c r="G185" i="9"/>
  <c r="E185" i="9" s="1"/>
  <c r="B185" i="9" s="1"/>
  <c r="B75" i="9"/>
  <c r="B83" i="9"/>
  <c r="B91" i="9"/>
  <c r="B99" i="9"/>
  <c r="B107" i="9"/>
  <c r="B115" i="9"/>
  <c r="F275" i="9"/>
  <c r="B232" i="9"/>
  <c r="B252" i="9"/>
  <c r="B260" i="9"/>
  <c r="B268" i="9"/>
  <c r="B279" i="9"/>
  <c r="B228" i="9"/>
  <c r="B236" i="9"/>
  <c r="B248" i="9"/>
  <c r="B256" i="9"/>
  <c r="B264" i="9"/>
  <c r="H1453" i="1" l="1"/>
  <c r="H1438" i="1"/>
  <c r="I21" i="3"/>
  <c r="H1454" i="1"/>
  <c r="G1216" i="1"/>
  <c r="G1412" i="1"/>
  <c r="E237" i="5"/>
  <c r="E175" i="5" s="1"/>
  <c r="D1152" i="1" s="1"/>
  <c r="H29" i="3"/>
  <c r="C1436" i="1"/>
  <c r="G1576" i="1"/>
  <c r="H1576" i="1"/>
  <c r="H1483" i="1"/>
  <c r="G1483" i="1"/>
  <c r="F245" i="5"/>
  <c r="C1222" i="1"/>
  <c r="H1013" i="1"/>
  <c r="G1013" i="1"/>
  <c r="D1408" i="1"/>
  <c r="I27" i="3"/>
  <c r="B191" i="9"/>
  <c r="E350" i="4"/>
  <c r="E407" i="4" s="1"/>
  <c r="D402" i="1" s="1"/>
  <c r="G645" i="1"/>
  <c r="H645" i="1"/>
  <c r="H364" i="1"/>
  <c r="G364" i="1"/>
  <c r="F363" i="4"/>
  <c r="C358" i="1"/>
  <c r="H358" i="1" s="1"/>
  <c r="G64" i="1"/>
  <c r="H64" i="1"/>
  <c r="H192" i="1"/>
  <c r="G192" i="1"/>
  <c r="H173" i="1"/>
  <c r="G173" i="1"/>
  <c r="H160" i="1"/>
  <c r="G160" i="1"/>
  <c r="F163" i="4"/>
  <c r="C159" i="1"/>
  <c r="H148" i="1"/>
  <c r="G148" i="1"/>
  <c r="G20" i="9"/>
  <c r="H20" i="9"/>
  <c r="G130" i="1"/>
  <c r="H130" i="1"/>
  <c r="F133" i="4"/>
  <c r="C129" i="1"/>
  <c r="F50" i="4"/>
  <c r="C46" i="1"/>
  <c r="G46" i="1" s="1"/>
  <c r="H73" i="1"/>
  <c r="G73" i="1"/>
  <c r="F528" i="4"/>
  <c r="C522" i="1"/>
  <c r="F129" i="6"/>
  <c r="C1423" i="1"/>
  <c r="F644" i="4"/>
  <c r="C638" i="1"/>
  <c r="F351" i="4"/>
  <c r="D350" i="4"/>
  <c r="C346" i="1"/>
  <c r="F238" i="5"/>
  <c r="D237" i="5"/>
  <c r="C1215" i="1"/>
  <c r="G509" i="1"/>
  <c r="H509" i="1"/>
  <c r="I1460" i="1"/>
  <c r="I1448" i="1"/>
  <c r="H1499" i="1"/>
  <c r="G1499" i="1"/>
  <c r="D68" i="5"/>
  <c r="D6" i="5" s="1"/>
  <c r="F69" i="5"/>
  <c r="C1047" i="1"/>
  <c r="D141" i="6"/>
  <c r="F35" i="6"/>
  <c r="H25" i="3"/>
  <c r="C1329" i="1"/>
  <c r="E6" i="5"/>
  <c r="I20" i="3"/>
  <c r="D985" i="1"/>
  <c r="E528" i="4"/>
  <c r="D523" i="1"/>
  <c r="D298" i="4"/>
  <c r="F299" i="4"/>
  <c r="C294" i="1"/>
  <c r="F106" i="4"/>
  <c r="C102" i="1"/>
  <c r="F459" i="4"/>
  <c r="C453" i="1"/>
  <c r="I34" i="3"/>
  <c r="C1517" i="1"/>
  <c r="G587" i="1"/>
  <c r="H587" i="1"/>
  <c r="I1456" i="1"/>
  <c r="E420" i="4"/>
  <c r="D293" i="1"/>
  <c r="E6" i="4"/>
  <c r="E151" i="4"/>
  <c r="E165" i="9"/>
  <c r="B165" i="9" s="1"/>
  <c r="F212" i="9"/>
  <c r="B212" i="9" s="1"/>
  <c r="F114" i="6"/>
  <c r="H27" i="3"/>
  <c r="C1408" i="1"/>
  <c r="G289" i="9"/>
  <c r="E289" i="9" s="1"/>
  <c r="B289" i="9" s="1"/>
  <c r="D176" i="5"/>
  <c r="F177" i="5"/>
  <c r="C1154" i="1"/>
  <c r="D43" i="8"/>
  <c r="G295" i="9" s="1"/>
  <c r="E295" i="9" s="1"/>
  <c r="B295" i="9" s="1"/>
  <c r="C1524" i="1"/>
  <c r="F472" i="4"/>
  <c r="C466" i="1"/>
  <c r="I22" i="3"/>
  <c r="D1153" i="1"/>
  <c r="D345" i="1"/>
  <c r="G294" i="9"/>
  <c r="E294" i="9" s="1"/>
  <c r="F12" i="5"/>
  <c r="C990" i="1"/>
  <c r="F625" i="4"/>
  <c r="C619" i="1"/>
  <c r="F263" i="4"/>
  <c r="C259" i="1"/>
  <c r="I1443" i="1"/>
  <c r="I1439" i="1"/>
  <c r="I25" i="3"/>
  <c r="D1329" i="1"/>
  <c r="G292" i="9"/>
  <c r="E292" i="9" s="1"/>
  <c r="B292" i="9" s="1"/>
  <c r="F206" i="5"/>
  <c r="C1183" i="1"/>
  <c r="F7" i="5"/>
  <c r="H20" i="3"/>
  <c r="C985" i="1"/>
  <c r="I29" i="3"/>
  <c r="D1436" i="1"/>
  <c r="F215" i="4"/>
  <c r="C211" i="1"/>
  <c r="E141" i="6"/>
  <c r="G297" i="9"/>
  <c r="E297" i="9" s="1"/>
  <c r="F567" i="4"/>
  <c r="C561" i="1"/>
  <c r="I1452" i="1"/>
  <c r="H1501" i="1"/>
  <c r="G1501" i="1"/>
  <c r="D151" i="4"/>
  <c r="D6" i="4"/>
  <c r="D420" i="4"/>
  <c r="D636" i="4" s="1"/>
  <c r="G299" i="9" l="1"/>
  <c r="E299" i="9" s="1"/>
  <c r="B299" i="9" s="1"/>
  <c r="I23" i="3"/>
  <c r="D1214" i="1"/>
  <c r="H1222" i="1"/>
  <c r="G1222" i="1"/>
  <c r="E408" i="4"/>
  <c r="D403" i="1" s="1"/>
  <c r="G358" i="1"/>
  <c r="H46" i="1"/>
  <c r="H159" i="1"/>
  <c r="G159" i="1"/>
  <c r="E20" i="9"/>
  <c r="B20" i="9" s="1"/>
  <c r="G129" i="1"/>
  <c r="H129" i="1"/>
  <c r="F636" i="4"/>
  <c r="C630" i="1"/>
  <c r="G638" i="1"/>
  <c r="H638" i="1"/>
  <c r="G619" i="1"/>
  <c r="H619" i="1"/>
  <c r="E293" i="9"/>
  <c r="B294" i="9"/>
  <c r="G1524" i="1"/>
  <c r="H1524" i="1"/>
  <c r="F176" i="5"/>
  <c r="D175" i="5"/>
  <c r="G276" i="9" s="1"/>
  <c r="H22" i="3"/>
  <c r="C1153" i="1"/>
  <c r="E289" i="4"/>
  <c r="E290" i="4" s="1"/>
  <c r="D286" i="1" s="1"/>
  <c r="I17" i="3"/>
  <c r="D147" i="1"/>
  <c r="G102" i="1"/>
  <c r="H102" i="1"/>
  <c r="D407" i="4"/>
  <c r="F298" i="4"/>
  <c r="C293" i="1"/>
  <c r="G1047" i="1"/>
  <c r="H1047" i="1"/>
  <c r="G346" i="1"/>
  <c r="H346" i="1"/>
  <c r="G1408" i="1"/>
  <c r="H1408" i="1"/>
  <c r="B297" i="9"/>
  <c r="E296" i="9"/>
  <c r="I10" i="3" s="1"/>
  <c r="H1436" i="1"/>
  <c r="G1436" i="1"/>
  <c r="I28" i="3"/>
  <c r="D1435" i="1"/>
  <c r="F6" i="5"/>
  <c r="C984" i="1"/>
  <c r="I35" i="3"/>
  <c r="C1518" i="1"/>
  <c r="E412" i="4"/>
  <c r="I16" i="3"/>
  <c r="D2" i="1"/>
  <c r="K1432" i="9"/>
  <c r="G523" i="1"/>
  <c r="H523" i="1"/>
  <c r="H276" i="9"/>
  <c r="D984" i="1"/>
  <c r="F141" i="6"/>
  <c r="H28" i="3"/>
  <c r="C1435" i="1"/>
  <c r="G1215" i="1"/>
  <c r="H1215" i="1"/>
  <c r="D408" i="4"/>
  <c r="F350" i="4"/>
  <c r="C345" i="1"/>
  <c r="G1423" i="1"/>
  <c r="H1423" i="1"/>
  <c r="F6" i="4"/>
  <c r="H16" i="3"/>
  <c r="D412" i="4"/>
  <c r="C2" i="1"/>
  <c r="F420" i="4"/>
  <c r="D635" i="4"/>
  <c r="C414" i="1"/>
  <c r="F151" i="4"/>
  <c r="D289" i="4"/>
  <c r="H17" i="3"/>
  <c r="C147" i="1"/>
  <c r="G561" i="1"/>
  <c r="H561" i="1"/>
  <c r="G211" i="1"/>
  <c r="H211" i="1"/>
  <c r="G985" i="1"/>
  <c r="H985" i="1"/>
  <c r="G1183" i="1"/>
  <c r="H1183" i="1"/>
  <c r="G259" i="1"/>
  <c r="H259" i="1"/>
  <c r="G990" i="1"/>
  <c r="H990" i="1"/>
  <c r="G466" i="1"/>
  <c r="H466" i="1"/>
  <c r="G1154" i="1"/>
  <c r="H1154" i="1"/>
  <c r="E298" i="9"/>
  <c r="E635" i="4"/>
  <c r="D629" i="1" s="1"/>
  <c r="D414" i="1"/>
  <c r="H1517" i="1"/>
  <c r="G1517" i="1"/>
  <c r="H11" i="3"/>
  <c r="G453" i="1"/>
  <c r="H453" i="1"/>
  <c r="G294" i="1"/>
  <c r="H294" i="1"/>
  <c r="E636" i="4"/>
  <c r="D630" i="1" s="1"/>
  <c r="D522" i="1"/>
  <c r="H522" i="1" s="1"/>
  <c r="G1329" i="1"/>
  <c r="H1329" i="1"/>
  <c r="F68" i="5"/>
  <c r="H21" i="3"/>
  <c r="C1046" i="1"/>
  <c r="F237" i="5"/>
  <c r="H23" i="3"/>
  <c r="C1214" i="1"/>
  <c r="E276" i="9" l="1"/>
  <c r="B276" i="9" s="1"/>
  <c r="H9" i="3"/>
  <c r="K3" i="9" s="1"/>
  <c r="E19" i="9"/>
  <c r="D413" i="4"/>
  <c r="D414" i="4" s="1"/>
  <c r="F289" i="4"/>
  <c r="D291" i="4"/>
  <c r="C285" i="1"/>
  <c r="G345" i="1"/>
  <c r="H345" i="1"/>
  <c r="E639" i="4"/>
  <c r="D407" i="1"/>
  <c r="G522" i="1"/>
  <c r="E413" i="4"/>
  <c r="E414" i="4" s="1"/>
  <c r="D409" i="1" s="1"/>
  <c r="E291" i="4"/>
  <c r="D287" i="1" s="1"/>
  <c r="D285" i="1"/>
  <c r="H2" i="1"/>
  <c r="G2" i="1"/>
  <c r="D290" i="4"/>
  <c r="G1435" i="1"/>
  <c r="H1435" i="1"/>
  <c r="G1518" i="1"/>
  <c r="H1518" i="1"/>
  <c r="G282" i="9"/>
  <c r="E282" i="9" s="1"/>
  <c r="B282" i="9" s="1"/>
  <c r="G293" i="1"/>
  <c r="H293" i="1"/>
  <c r="G1153" i="1"/>
  <c r="H1153" i="1"/>
  <c r="G1046" i="1"/>
  <c r="H1046" i="1"/>
  <c r="N3" i="9"/>
  <c r="I11" i="3"/>
  <c r="G147" i="1"/>
  <c r="H147" i="1"/>
  <c r="G414" i="1"/>
  <c r="H414" i="1"/>
  <c r="F412" i="4"/>
  <c r="D639" i="4"/>
  <c r="C407" i="1"/>
  <c r="F408" i="4"/>
  <c r="C403" i="1"/>
  <c r="G630" i="1"/>
  <c r="H630" i="1"/>
  <c r="G1214" i="1"/>
  <c r="H1214" i="1"/>
  <c r="F635" i="4"/>
  <c r="C629" i="1"/>
  <c r="G984" i="1"/>
  <c r="H984" i="1"/>
  <c r="F407" i="4"/>
  <c r="C402" i="1"/>
  <c r="F175" i="5"/>
  <c r="C1152" i="1"/>
  <c r="H8" i="3" s="1"/>
  <c r="I9" i="3" l="1"/>
  <c r="M3" i="9"/>
  <c r="G629" i="1"/>
  <c r="H629" i="1"/>
  <c r="G407" i="1"/>
  <c r="H407" i="1"/>
  <c r="G403" i="1"/>
  <c r="H403" i="1"/>
  <c r="G402" i="1"/>
  <c r="H402" i="1"/>
  <c r="F414" i="4"/>
  <c r="C409" i="1"/>
  <c r="D415" i="4"/>
  <c r="F413" i="4"/>
  <c r="D640" i="4"/>
  <c r="C408" i="1"/>
  <c r="G285" i="1"/>
  <c r="H285" i="1"/>
  <c r="G1152" i="1"/>
  <c r="H1152" i="1"/>
  <c r="F639" i="4"/>
  <c r="C633" i="1"/>
  <c r="F290" i="4"/>
  <c r="C286" i="1"/>
  <c r="E640" i="4"/>
  <c r="E415" i="4"/>
  <c r="D410" i="1" s="1"/>
  <c r="D408" i="1"/>
  <c r="D633" i="1"/>
  <c r="F291" i="4"/>
  <c r="C287" i="1"/>
  <c r="E275" i="9"/>
  <c r="I8" i="3" s="1"/>
  <c r="G408" i="1" l="1"/>
  <c r="H408" i="1"/>
  <c r="G409" i="1"/>
  <c r="H409" i="1"/>
  <c r="G633" i="1"/>
  <c r="H633" i="1"/>
  <c r="D642" i="4"/>
  <c r="F640" i="4"/>
  <c r="C634" i="1"/>
  <c r="G287" i="1"/>
  <c r="H287" i="1"/>
  <c r="E642" i="4"/>
  <c r="D634" i="1"/>
  <c r="D641" i="4"/>
  <c r="E641" i="4"/>
  <c r="G286" i="1"/>
  <c r="H286" i="1"/>
  <c r="F415" i="4"/>
  <c r="C410" i="1"/>
  <c r="G410" i="1" l="1"/>
  <c r="H410" i="1"/>
  <c r="E646" i="4"/>
  <c r="D636" i="1"/>
  <c r="E645" i="4"/>
  <c r="D635" i="1"/>
  <c r="D646" i="4"/>
  <c r="F642" i="4"/>
  <c r="C636" i="1"/>
  <c r="D645" i="4"/>
  <c r="F641" i="4"/>
  <c r="C635" i="1"/>
  <c r="G634" i="1"/>
  <c r="H634" i="1"/>
  <c r="F646" i="4" l="1"/>
  <c r="H19" i="3"/>
  <c r="C640" i="1"/>
  <c r="I19" i="3"/>
  <c r="D640" i="1"/>
  <c r="G635" i="1"/>
  <c r="H635" i="1"/>
  <c r="F645" i="4"/>
  <c r="H18" i="3"/>
  <c r="C639" i="1"/>
  <c r="G636" i="1"/>
  <c r="H636" i="1"/>
  <c r="I18" i="3"/>
  <c r="D639" i="1"/>
  <c r="H7" i="3" l="1"/>
  <c r="J3" i="9" s="1"/>
  <c r="G639" i="1"/>
  <c r="H639" i="1"/>
  <c r="G640" i="1"/>
  <c r="H640" i="1"/>
  <c r="I7" i="3" l="1"/>
  <c r="M272" i="9"/>
  <c r="L272" i="9"/>
  <c r="H18" i="9"/>
  <c r="G18" i="9"/>
  <c r="J17" i="9"/>
  <c r="J5" i="9"/>
  <c r="L16" i="9"/>
  <c r="J6" i="9"/>
  <c r="I11" i="9"/>
  <c r="H17" i="9"/>
  <c r="J7" i="9"/>
  <c r="I12" i="9"/>
  <c r="J8" i="9"/>
  <c r="I13" i="9"/>
  <c r="I6" i="9"/>
  <c r="K12" i="9"/>
  <c r="G17" i="9"/>
  <c r="I7" i="9"/>
  <c r="K13" i="9"/>
  <c r="I8" i="9"/>
  <c r="M15" i="9"/>
  <c r="I9" i="9"/>
  <c r="G15" i="9"/>
  <c r="K7" i="9"/>
  <c r="J12" i="9"/>
  <c r="K8" i="9"/>
  <c r="J13" i="9"/>
  <c r="K9" i="9"/>
  <c r="L15" i="9"/>
  <c r="K10" i="9"/>
  <c r="G16" i="9"/>
  <c r="I5" i="9"/>
  <c r="K11" i="9"/>
  <c r="H16" i="9"/>
  <c r="J9" i="9"/>
  <c r="H15" i="9"/>
  <c r="K5" i="9"/>
  <c r="J10" i="9"/>
  <c r="M16" i="9"/>
  <c r="K6" i="9"/>
  <c r="J11" i="9"/>
  <c r="I17" i="9"/>
  <c r="F15" i="9" l="1"/>
  <c r="E10" i="9"/>
  <c r="B10" i="9" s="1"/>
  <c r="F272" i="9"/>
  <c r="B272" i="9" s="1"/>
  <c r="E13" i="9"/>
  <c r="B13" i="9" s="1"/>
  <c r="E5" i="9"/>
  <c r="B5" i="9" s="1"/>
  <c r="E8" i="9"/>
  <c r="B8" i="9" s="1"/>
  <c r="E18" i="9"/>
  <c r="B18" i="9" s="1"/>
  <c r="E12" i="9"/>
  <c r="B12" i="9" s="1"/>
  <c r="E16" i="9"/>
  <c r="E15" i="9"/>
  <c r="E6" i="9"/>
  <c r="B6" i="9" s="1"/>
  <c r="F16" i="9"/>
  <c r="E9" i="9"/>
  <c r="B9" i="9" s="1"/>
  <c r="E7" i="9"/>
  <c r="B7" i="9" s="1"/>
  <c r="E17" i="9"/>
  <c r="B17" i="9" s="1"/>
  <c r="E11" i="9"/>
  <c r="B11" i="9" s="1"/>
  <c r="F14" i="9" l="1"/>
  <c r="F19" i="9"/>
  <c r="B16" i="9"/>
  <c r="E14" i="9"/>
  <c r="B1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<sst xmlns="http://schemas.openxmlformats.org/spreadsheetml/2006/main" count="4313" uniqueCount="3393">
  <si>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</si>
  <si>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</si>
  <si>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</si>
  <si>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</si>
  <si>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</si>
  <si>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</si>
  <si>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</si>
  <si>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</si>
  <si>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</si>
  <si>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</si>
  <si>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</si>
  <si>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</si>
  <si>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</si>
  <si>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</si>
  <si>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</si>
  <si>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</si>
  <si>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</si>
  <si>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</si>
  <si>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</si>
  <si>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</si>
  <si>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</si>
  <si>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</si>
  <si>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</si>
  <si>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</si>
  <si>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</si>
  <si>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</si>
  <si>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</si>
  <si>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</si>
  <si>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</si>
  <si>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</si>
  <si>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</si>
  <si>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HOTELJERSKO-TURISTIČKA ŠKOLA ZAGREB</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</si>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</sst>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11879270</v>
      </c>
      <c r="D2" s="6">
        <f>'PR-RAS'!E6</f>
        <v>13348740.779999999</v>
      </c>
      <c r="E2" s="6">
        <v>0</v>
      </c>
      <c r="F2" s="6">
        <v>0</v>
      </c>
      <c r="G2" s="7">
        <f t="shared" ref="G2:G264" si="0">(B2/1000)*(C2*1+D2*2)</f>
        <v>38576.751560000004</v>
      </c>
      <c r="H2" s="7">
        <f t="shared" ref="H2:H264" si="1">ABS(C2-ROUND(C2,0))+ABS(D2-ROUND(D2,0))</f>
        <v>0.22000000067055225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11143095</v>
      </c>
      <c r="D46" s="1">
        <f>'PR-RAS'!E50</f>
        <v>12273754.189999999</v>
      </c>
      <c r="E46" s="1">
        <v>0</v>
      </c>
      <c r="F46" s="1">
        <v>0</v>
      </c>
      <c r="G46" s="2">
        <f t="shared" si="0"/>
        <v>1606077.1520999998</v>
      </c>
      <c r="H46" s="2">
        <f t="shared" si="1"/>
        <v>0.18999999947845936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11115439</v>
      </c>
      <c r="D64" s="1">
        <f>'PR-RAS'!E68</f>
        <v>11772897.18</v>
      </c>
      <c r="E64" s="1">
        <v>0</v>
      </c>
      <c r="F64" s="1">
        <v>0</v>
      </c>
      <c r="G64" s="2">
        <f t="shared" si="0"/>
        <v>2183657.7016799999</v>
      </c>
      <c r="H64" s="2">
        <f t="shared" si="1"/>
        <v>0.17999999970197678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11108439</v>
      </c>
      <c r="D65" s="1">
        <f>'PR-RAS'!E69</f>
        <v>11766897.18</v>
      </c>
      <c r="E65" s="1">
        <v>0</v>
      </c>
      <c r="F65" s="1">
        <v>0</v>
      </c>
      <c r="G65" s="2">
        <f t="shared" si="0"/>
        <v>2217102.9350399999</v>
      </c>
      <c r="H65" s="2">
        <f t="shared" si="1"/>
        <v>0.17999999970197678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7000</v>
      </c>
      <c r="D66" s="1">
        <f>'PR-RAS'!E70</f>
        <v>6000</v>
      </c>
      <c r="E66" s="1">
        <v>0</v>
      </c>
      <c r="F66" s="1">
        <v>0</v>
      </c>
      <c r="G66" s="2">
        <f t="shared" si="0"/>
        <v>1235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457055.75</v>
      </c>
      <c r="E70" s="1">
        <v>0</v>
      </c>
      <c r="F70" s="1">
        <v>0</v>
      </c>
      <c r="G70" s="2">
        <f t="shared" si="0"/>
        <v>63073.693500000008</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457055.75</v>
      </c>
      <c r="E71" s="1">
        <v>0</v>
      </c>
      <c r="F71" s="1">
        <v>0</v>
      </c>
      <c r="G71" s="2">
        <f t="shared" si="0"/>
        <v>63987.805000000008</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27656</v>
      </c>
      <c r="D73" s="1">
        <f>'PR-RAS'!E77</f>
        <v>43801.26</v>
      </c>
      <c r="E73" s="1">
        <v>0</v>
      </c>
      <c r="F73" s="1">
        <v>0</v>
      </c>
      <c r="G73" s="2">
        <f t="shared" si="0"/>
        <v>8298.6134399999992</v>
      </c>
      <c r="H73" s="2">
        <f t="shared" si="1"/>
        <v>0.26000000000203727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27656</v>
      </c>
      <c r="D76" s="1">
        <f>'PR-RAS'!E80</f>
        <v>43801.26</v>
      </c>
      <c r="E76" s="1">
        <v>0</v>
      </c>
      <c r="F76" s="1">
        <v>0</v>
      </c>
      <c r="G76" s="2">
        <f t="shared" si="0"/>
        <v>8644.3889999999992</v>
      </c>
      <c r="H76" s="2">
        <f t="shared" si="1"/>
        <v>0.26000000000203727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v>
      </c>
      <c r="D78" s="1">
        <f>'PR-RAS'!E82</f>
        <v>2.44</v>
      </c>
      <c r="E78" s="1">
        <v>0</v>
      </c>
      <c r="F78" s="1">
        <v>0</v>
      </c>
      <c r="G78" s="2">
        <f t="shared" si="0"/>
        <v>1.0687599999999999</v>
      </c>
      <c r="H78" s="2">
        <f t="shared" si="1"/>
        <v>0.43999999999999995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v>
      </c>
      <c r="D79" s="1">
        <f>'PR-RAS'!E83</f>
        <v>2.44</v>
      </c>
      <c r="E79" s="1">
        <v>0</v>
      </c>
      <c r="F79" s="1">
        <v>0</v>
      </c>
      <c r="G79" s="2">
        <f t="shared" si="0"/>
        <v>1.0826399999999998</v>
      </c>
      <c r="H79" s="2">
        <f t="shared" si="1"/>
        <v>0.43999999999999995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2.44</v>
      </c>
      <c r="E81" s="1">
        <v>0</v>
      </c>
      <c r="F81" s="1">
        <v>0</v>
      </c>
      <c r="G81" s="2">
        <f t="shared" si="0"/>
        <v>1.1104000000000001</v>
      </c>
      <c r="H81" s="2">
        <f t="shared" si="1"/>
        <v>0.43999999999999995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45320</v>
      </c>
      <c r="D102" s="1">
        <f>'PR-RAS'!E106</f>
        <v>0</v>
      </c>
      <c r="E102" s="1">
        <v>0</v>
      </c>
      <c r="F102" s="1">
        <v>0</v>
      </c>
      <c r="G102" s="2">
        <f t="shared" si="0"/>
        <v>4577.3200000000006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45320</v>
      </c>
      <c r="D108" s="1">
        <f>'PR-RAS'!E112</f>
        <v>0</v>
      </c>
      <c r="E108" s="1">
        <v>0</v>
      </c>
      <c r="F108" s="1">
        <v>0</v>
      </c>
      <c r="G108" s="2">
        <f t="shared" si="0"/>
        <v>4849.24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45320</v>
      </c>
      <c r="D113" s="1">
        <f>'PR-RAS'!E117</f>
        <v>0</v>
      </c>
      <c r="E113" s="1">
        <v>0</v>
      </c>
      <c r="F113" s="1">
        <v>0</v>
      </c>
      <c r="G113" s="2">
        <f t="shared" si="0"/>
        <v>5075.84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91601</v>
      </c>
      <c r="D120" s="1">
        <f>'PR-RAS'!E124</f>
        <v>265096.65000000002</v>
      </c>
      <c r="E120" s="1">
        <v>0</v>
      </c>
      <c r="F120" s="1">
        <v>0</v>
      </c>
      <c r="G120" s="2">
        <f t="shared" si="0"/>
        <v>73993.521699999998</v>
      </c>
      <c r="H120" s="2">
        <f t="shared" si="1"/>
        <v>0.34999999997671694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34810</v>
      </c>
      <c r="E121" s="1">
        <v>0</v>
      </c>
      <c r="F121" s="1">
        <v>0</v>
      </c>
      <c r="G121" s="2">
        <f t="shared" si="0"/>
        <v>8354.4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34810</v>
      </c>
      <c r="E123" s="1">
        <v>0</v>
      </c>
      <c r="F123" s="1">
        <v>0</v>
      </c>
      <c r="G123" s="2">
        <f t="shared" si="0"/>
        <v>8493.64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91601</v>
      </c>
      <c r="D124" s="1">
        <f>'PR-RAS'!E128</f>
        <v>230286.65</v>
      </c>
      <c r="E124" s="1">
        <v>0</v>
      </c>
      <c r="F124" s="1">
        <v>0</v>
      </c>
      <c r="G124" s="2">
        <f t="shared" si="0"/>
        <v>67917.438900000008</v>
      </c>
      <c r="H124" s="2">
        <f t="shared" si="1"/>
        <v>0.35000000000582077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91601</v>
      </c>
      <c r="D125" s="1">
        <f>'PR-RAS'!E129</f>
        <v>230286.65</v>
      </c>
      <c r="E125" s="1">
        <v>0</v>
      </c>
      <c r="F125" s="1">
        <v>0</v>
      </c>
      <c r="G125" s="2">
        <f t="shared" si="0"/>
        <v>68469.613200000007</v>
      </c>
      <c r="H125" s="2">
        <f t="shared" si="1"/>
        <v>0.35000000000582077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575312</v>
      </c>
      <c r="D129" s="1">
        <f>'PR-RAS'!E133</f>
        <v>737599.37000000011</v>
      </c>
      <c r="E129" s="1">
        <v>0</v>
      </c>
      <c r="F129" s="1">
        <v>0</v>
      </c>
      <c r="G129" s="2">
        <f t="shared" si="0"/>
        <v>262465.37472000002</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575312</v>
      </c>
      <c r="D130" s="1">
        <f>'PR-RAS'!E134</f>
        <v>737599.37000000011</v>
      </c>
      <c r="E130" s="1">
        <v>0</v>
      </c>
      <c r="F130" s="1">
        <v>0</v>
      </c>
      <c r="G130" s="2">
        <f t="shared" si="0"/>
        <v>264515.88546000002</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568030</v>
      </c>
      <c r="D131" s="1">
        <f>'PR-RAS'!E135</f>
        <v>712934.81</v>
      </c>
      <c r="E131" s="1">
        <v>0</v>
      </c>
      <c r="F131" s="1">
        <v>0</v>
      </c>
      <c r="G131" s="2">
        <f t="shared" si="0"/>
        <v>259206.95060000001</v>
      </c>
      <c r="H131" s="2">
        <f t="shared" si="1"/>
        <v>0.18999999994412065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7282</v>
      </c>
      <c r="D132" s="1">
        <f>'PR-RAS'!E136</f>
        <v>24664.560000000001</v>
      </c>
      <c r="E132" s="1">
        <v>0</v>
      </c>
      <c r="F132" s="1">
        <v>0</v>
      </c>
      <c r="G132" s="2">
        <f t="shared" si="0"/>
        <v>7416.0567200000005</v>
      </c>
      <c r="H132" s="2">
        <f t="shared" si="1"/>
        <v>0.43999999999869033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23933</v>
      </c>
      <c r="D135" s="1">
        <f>'PR-RAS'!E139</f>
        <v>72288.13</v>
      </c>
      <c r="E135" s="1">
        <v>0</v>
      </c>
      <c r="F135" s="1">
        <v>0</v>
      </c>
      <c r="G135" s="2">
        <f t="shared" si="0"/>
        <v>22580.240840000002</v>
      </c>
      <c r="H135" s="2">
        <f t="shared" si="1"/>
        <v>0.13000000000465661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23933</v>
      </c>
      <c r="D146" s="1">
        <f>'PR-RAS'!E150</f>
        <v>72288.13</v>
      </c>
      <c r="E146" s="1">
        <v>0</v>
      </c>
      <c r="F146" s="1">
        <v>0</v>
      </c>
      <c r="G146" s="2">
        <f t="shared" si="0"/>
        <v>24433.842700000001</v>
      </c>
      <c r="H146" s="2">
        <f t="shared" si="1"/>
        <v>0.13000000000465661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11901845</v>
      </c>
      <c r="D147" s="1">
        <f>'PR-RAS'!E151</f>
        <v>12843519.229999997</v>
      </c>
      <c r="E147" s="1">
        <v>0</v>
      </c>
      <c r="F147" s="1">
        <v>0</v>
      </c>
      <c r="G147" s="2">
        <f t="shared" si="0"/>
        <v>5487976.9851599988</v>
      </c>
      <c r="H147" s="2">
        <f t="shared" si="1"/>
        <v>0.22999999672174454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11067444</v>
      </c>
      <c r="D148" s="1">
        <f>'PR-RAS'!E152</f>
        <v>11624993.469999997</v>
      </c>
      <c r="E148" s="1">
        <v>0</v>
      </c>
      <c r="F148" s="1">
        <v>0</v>
      </c>
      <c r="G148" s="2">
        <f t="shared" si="0"/>
        <v>5044662.3481799997</v>
      </c>
      <c r="H148" s="2">
        <f t="shared" si="1"/>
        <v>0.46999999694526196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9429916</v>
      </c>
      <c r="D149" s="1">
        <f>'PR-RAS'!E153</f>
        <v>9799948.1599999983</v>
      </c>
      <c r="E149" s="1">
        <v>0</v>
      </c>
      <c r="F149" s="1">
        <v>0</v>
      </c>
      <c r="G149" s="2">
        <f t="shared" si="0"/>
        <v>4296412.2233599992</v>
      </c>
      <c r="H149" s="2">
        <f t="shared" si="1"/>
        <v>0.15999999828636646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9292860</v>
      </c>
      <c r="D150" s="1">
        <f>'PR-RAS'!E154</f>
        <v>9530802.6199999992</v>
      </c>
      <c r="E150" s="1">
        <v>0</v>
      </c>
      <c r="F150" s="1">
        <v>0</v>
      </c>
      <c r="G150" s="2">
        <f t="shared" si="0"/>
        <v>4224815.3207599996</v>
      </c>
      <c r="H150" s="2">
        <f t="shared" si="1"/>
        <v>0.38000000081956387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137056</v>
      </c>
      <c r="D152" s="1">
        <f>'PR-RAS'!E156</f>
        <v>269145.53999999998</v>
      </c>
      <c r="E152" s="1">
        <v>0</v>
      </c>
      <c r="F152" s="1">
        <v>0</v>
      </c>
      <c r="G152" s="2">
        <f t="shared" si="0"/>
        <v>101977.40908</v>
      </c>
      <c r="H152" s="2">
        <f t="shared" si="1"/>
        <v>0.46000000002095476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366589</v>
      </c>
      <c r="D154" s="1">
        <f>'PR-RAS'!E158</f>
        <v>389922.37</v>
      </c>
      <c r="E154" s="1">
        <v>0</v>
      </c>
      <c r="F154" s="1">
        <v>0</v>
      </c>
      <c r="G154" s="2">
        <f t="shared" si="0"/>
        <v>175404.36221999998</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1270939</v>
      </c>
      <c r="D155" s="1">
        <f>'PR-RAS'!E159</f>
        <v>1435122.94</v>
      </c>
      <c r="E155" s="1">
        <v>0</v>
      </c>
      <c r="F155" s="1">
        <v>0</v>
      </c>
      <c r="G155" s="2">
        <f t="shared" si="0"/>
        <v>637742.47152000002</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1270939</v>
      </c>
      <c r="D157" s="1">
        <f>'PR-RAS'!E161</f>
        <v>1435122.94</v>
      </c>
      <c r="E157" s="1">
        <v>0</v>
      </c>
      <c r="F157" s="1">
        <v>0</v>
      </c>
      <c r="G157" s="2">
        <f t="shared" si="0"/>
        <v>646024.84127999994</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820379</v>
      </c>
      <c r="D159" s="1">
        <f>'PR-RAS'!E163</f>
        <v>1205898.0699999998</v>
      </c>
      <c r="E159" s="1">
        <v>0</v>
      </c>
      <c r="F159" s="1">
        <v>0</v>
      </c>
      <c r="G159" s="2">
        <f t="shared" si="0"/>
        <v>510683.67211999994</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291616</v>
      </c>
      <c r="D160" s="1">
        <f>'PR-RAS'!E164</f>
        <v>393145.54</v>
      </c>
      <c r="E160" s="1">
        <v>0</v>
      </c>
      <c r="F160" s="1">
        <v>0</v>
      </c>
      <c r="G160" s="2">
        <f t="shared" si="0"/>
        <v>171387.22572000002</v>
      </c>
      <c r="H160" s="2">
        <f t="shared" si="1"/>
        <v>0.46000000002095476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53837</v>
      </c>
      <c r="D161" s="1">
        <f>'PR-RAS'!E165</f>
        <v>151069.22</v>
      </c>
      <c r="E161" s="1">
        <v>0</v>
      </c>
      <c r="F161" s="1">
        <v>0</v>
      </c>
      <c r="G161" s="2">
        <f t="shared" si="0"/>
        <v>56956.070400000004</v>
      </c>
      <c r="H161" s="2">
        <f t="shared" si="1"/>
        <v>0.22000000000116415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232894</v>
      </c>
      <c r="D162" s="1">
        <f>'PR-RAS'!E166</f>
        <v>231192.52</v>
      </c>
      <c r="E162" s="1">
        <v>0</v>
      </c>
      <c r="F162" s="1">
        <v>0</v>
      </c>
      <c r="G162" s="2">
        <f t="shared" si="0"/>
        <v>111939.92544000001</v>
      </c>
      <c r="H162" s="2">
        <f t="shared" si="1"/>
        <v>0.48000000001047738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4885</v>
      </c>
      <c r="D163" s="1">
        <f>'PR-RAS'!E167</f>
        <v>10883.8</v>
      </c>
      <c r="E163" s="1">
        <v>0</v>
      </c>
      <c r="F163" s="1">
        <v>0</v>
      </c>
      <c r="G163" s="2">
        <f t="shared" si="0"/>
        <v>4317.7212</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140344</v>
      </c>
      <c r="D165" s="1">
        <f>'PR-RAS'!E169</f>
        <v>276471.28999999992</v>
      </c>
      <c r="E165" s="1">
        <v>0</v>
      </c>
      <c r="F165" s="1">
        <v>0</v>
      </c>
      <c r="G165" s="2">
        <f t="shared" si="0"/>
        <v>113698.99911999998</v>
      </c>
      <c r="H165" s="2">
        <f t="shared" si="1"/>
        <v>0.28999999992083758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77257</v>
      </c>
      <c r="D166" s="1">
        <f>'PR-RAS'!E170</f>
        <v>104040.61</v>
      </c>
      <c r="E166" s="1">
        <v>0</v>
      </c>
      <c r="F166" s="1">
        <v>0</v>
      </c>
      <c r="G166" s="2">
        <f t="shared" si="0"/>
        <v>47080.806299999997</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26424</v>
      </c>
      <c r="D167" s="1">
        <f>'PR-RAS'!E171</f>
        <v>51320.81</v>
      </c>
      <c r="E167" s="1">
        <v>0</v>
      </c>
      <c r="F167" s="1">
        <v>0</v>
      </c>
      <c r="G167" s="2">
        <f t="shared" si="0"/>
        <v>21424.892920000002</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26210</v>
      </c>
      <c r="D168" s="1">
        <f>'PR-RAS'!E172</f>
        <v>103058.79</v>
      </c>
      <c r="E168" s="1">
        <v>0</v>
      </c>
      <c r="F168" s="1">
        <v>0</v>
      </c>
      <c r="G168" s="2">
        <f t="shared" si="0"/>
        <v>38798.705860000002</v>
      </c>
      <c r="H168" s="2">
        <f t="shared" si="1"/>
        <v>0.21000000000640284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1613</v>
      </c>
      <c r="D169" s="1">
        <f>'PR-RAS'!E173</f>
        <v>12051.97</v>
      </c>
      <c r="E169" s="1">
        <v>0</v>
      </c>
      <c r="F169" s="1">
        <v>0</v>
      </c>
      <c r="G169" s="2">
        <f t="shared" si="0"/>
        <v>4320.4459200000001</v>
      </c>
      <c r="H169" s="2">
        <f t="shared" si="1"/>
        <v>3.0000000000654836E-2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6350</v>
      </c>
      <c r="D170" s="1">
        <f>'PR-RAS'!E174</f>
        <v>4349.1099999999997</v>
      </c>
      <c r="E170" s="1">
        <v>0</v>
      </c>
      <c r="F170" s="1">
        <v>0</v>
      </c>
      <c r="G170" s="2">
        <f t="shared" si="0"/>
        <v>2543.1491799999999</v>
      </c>
      <c r="H170" s="2">
        <f t="shared" si="1"/>
        <v>0.10999999999967258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2490</v>
      </c>
      <c r="D172" s="1">
        <f>'PR-RAS'!E176</f>
        <v>1650</v>
      </c>
      <c r="E172" s="1">
        <v>0</v>
      </c>
      <c r="F172" s="1">
        <v>0</v>
      </c>
      <c r="G172" s="2">
        <f t="shared" si="0"/>
        <v>990.09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221898</v>
      </c>
      <c r="D173" s="1">
        <f>'PR-RAS'!E177</f>
        <v>268425.13</v>
      </c>
      <c r="E173" s="1">
        <v>0</v>
      </c>
      <c r="F173" s="1">
        <v>0</v>
      </c>
      <c r="G173" s="2">
        <f t="shared" si="0"/>
        <v>130504.70071999999</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14274</v>
      </c>
      <c r="D174" s="1">
        <f>'PR-RAS'!E178</f>
        <v>16342.35</v>
      </c>
      <c r="E174" s="1">
        <v>0</v>
      </c>
      <c r="F174" s="1">
        <v>0</v>
      </c>
      <c r="G174" s="2">
        <f t="shared" si="0"/>
        <v>8123.8550999999989</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5474</v>
      </c>
      <c r="D175" s="1">
        <f>'PR-RAS'!E179</f>
        <v>18687.5</v>
      </c>
      <c r="E175" s="1">
        <v>0</v>
      </c>
      <c r="F175" s="1">
        <v>0</v>
      </c>
      <c r="G175" s="2">
        <f t="shared" si="0"/>
        <v>7455.7259999999997</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16295</v>
      </c>
      <c r="D176" s="1">
        <f>'PR-RAS'!E180</f>
        <v>13204</v>
      </c>
      <c r="E176" s="1">
        <v>0</v>
      </c>
      <c r="F176" s="1">
        <v>0</v>
      </c>
      <c r="G176" s="2">
        <f t="shared" si="0"/>
        <v>7473.0249999999996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52333</v>
      </c>
      <c r="D177" s="1">
        <f>'PR-RAS'!E181</f>
        <v>85300.4</v>
      </c>
      <c r="E177" s="1">
        <v>0</v>
      </c>
      <c r="F177" s="1">
        <v>0</v>
      </c>
      <c r="G177" s="2">
        <f t="shared" si="0"/>
        <v>39236.348799999992</v>
      </c>
      <c r="H177" s="2">
        <f t="shared" si="1"/>
        <v>0.39999999999417923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15147</v>
      </c>
      <c r="D178" s="1">
        <f>'PR-RAS'!E182</f>
        <v>11328.95</v>
      </c>
      <c r="E178" s="1">
        <v>0</v>
      </c>
      <c r="F178" s="1">
        <v>0</v>
      </c>
      <c r="G178" s="2">
        <f t="shared" si="0"/>
        <v>6691.4673000000003</v>
      </c>
      <c r="H178" s="2">
        <f t="shared" si="1"/>
        <v>4.9999999999272404E-2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20575</v>
      </c>
      <c r="D179" s="1">
        <f>'PR-RAS'!E183</f>
        <v>8630</v>
      </c>
      <c r="E179" s="1">
        <v>0</v>
      </c>
      <c r="F179" s="1">
        <v>0</v>
      </c>
      <c r="G179" s="2">
        <f t="shared" si="0"/>
        <v>6734.63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64899</v>
      </c>
      <c r="D180" s="1">
        <f>'PR-RAS'!E184</f>
        <v>77660.600000000006</v>
      </c>
      <c r="E180" s="1">
        <v>0</v>
      </c>
      <c r="F180" s="1">
        <v>0</v>
      </c>
      <c r="G180" s="2">
        <f t="shared" si="0"/>
        <v>39419.415800000002</v>
      </c>
      <c r="H180" s="2">
        <f t="shared" si="1"/>
        <v>0.39999999999417923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30835</v>
      </c>
      <c r="D181" s="1">
        <f>'PR-RAS'!E185</f>
        <v>25706.080000000002</v>
      </c>
      <c r="E181" s="1">
        <v>0</v>
      </c>
      <c r="F181" s="1">
        <v>0</v>
      </c>
      <c r="G181" s="2">
        <f t="shared" si="0"/>
        <v>14804.488799999999</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2066</v>
      </c>
      <c r="D182" s="1">
        <f>'PR-RAS'!E186</f>
        <v>11565.25</v>
      </c>
      <c r="E182" s="1">
        <v>0</v>
      </c>
      <c r="F182" s="1">
        <v>0</v>
      </c>
      <c r="G182" s="2">
        <f t="shared" si="0"/>
        <v>4560.5664999999999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166521</v>
      </c>
      <c r="D184" s="1">
        <f>'PR-RAS'!E188</f>
        <v>267856.11</v>
      </c>
      <c r="E184" s="1">
        <v>0</v>
      </c>
      <c r="F184" s="1">
        <v>0</v>
      </c>
      <c r="G184" s="2">
        <f t="shared" si="0"/>
        <v>128508.67925999999</v>
      </c>
      <c r="H184" s="2">
        <f t="shared" si="1"/>
        <v>0.10999999998603016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28958</v>
      </c>
      <c r="D185" s="1">
        <f>'PR-RAS'!E189</f>
        <v>50617.84</v>
      </c>
      <c r="E185" s="1">
        <v>0</v>
      </c>
      <c r="F185" s="1">
        <v>0</v>
      </c>
      <c r="G185" s="2">
        <f t="shared" si="0"/>
        <v>23955.637119999999</v>
      </c>
      <c r="H185" s="2">
        <f t="shared" si="1"/>
        <v>0.16000000000349246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499</v>
      </c>
      <c r="D186" s="1">
        <f>'PR-RAS'!E190</f>
        <v>12925.2</v>
      </c>
      <c r="E186" s="1">
        <v>0</v>
      </c>
      <c r="F186" s="1">
        <v>0</v>
      </c>
      <c r="G186" s="2">
        <f t="shared" si="0"/>
        <v>4874.6390000000001</v>
      </c>
      <c r="H186" s="2">
        <f t="shared" si="1"/>
        <v>0.2000000000007276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2398</v>
      </c>
      <c r="D187" s="1">
        <f>'PR-RAS'!E191</f>
        <v>145.94</v>
      </c>
      <c r="E187" s="1">
        <v>0</v>
      </c>
      <c r="F187" s="1">
        <v>0</v>
      </c>
      <c r="G187" s="2">
        <f t="shared" si="0"/>
        <v>500.31768</v>
      </c>
      <c r="H187" s="2">
        <f t="shared" si="1"/>
        <v>6.0000000000002274E-2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3350</v>
      </c>
      <c r="D188" s="1">
        <f>'PR-RAS'!E192</f>
        <v>3334.55</v>
      </c>
      <c r="E188" s="1">
        <v>0</v>
      </c>
      <c r="F188" s="1">
        <v>0</v>
      </c>
      <c r="G188" s="2">
        <f t="shared" si="0"/>
        <v>1873.5717</v>
      </c>
      <c r="H188" s="2">
        <f t="shared" si="1"/>
        <v>0.4499999999998181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84367</v>
      </c>
      <c r="D189" s="1">
        <f>'PR-RAS'!E193</f>
        <v>16847.5</v>
      </c>
      <c r="E189" s="1">
        <v>0</v>
      </c>
      <c r="F189" s="1">
        <v>0</v>
      </c>
      <c r="G189" s="2">
        <f t="shared" si="0"/>
        <v>22195.655999999999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113769.03</v>
      </c>
      <c r="E190" s="1">
        <v>0</v>
      </c>
      <c r="F190" s="1">
        <v>0</v>
      </c>
      <c r="G190" s="2">
        <f t="shared" si="0"/>
        <v>43004.693339999998</v>
      </c>
      <c r="H190" s="2">
        <f t="shared" si="1"/>
        <v>2.9999999998835847E-2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46949</v>
      </c>
      <c r="D191" s="1">
        <f>'PR-RAS'!E195</f>
        <v>70216.05</v>
      </c>
      <c r="E191" s="1">
        <v>0</v>
      </c>
      <c r="F191" s="1">
        <v>0</v>
      </c>
      <c r="G191" s="2">
        <f t="shared" si="0"/>
        <v>35602.409</v>
      </c>
      <c r="H191" s="2">
        <f t="shared" si="1"/>
        <v>5.0000000002910383E-2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7172</v>
      </c>
      <c r="D192" s="1">
        <f>'PR-RAS'!E196</f>
        <v>7627.69</v>
      </c>
      <c r="E192" s="1">
        <v>0</v>
      </c>
      <c r="F192" s="1">
        <v>0</v>
      </c>
      <c r="G192" s="2">
        <f t="shared" si="0"/>
        <v>4283.6295799999998</v>
      </c>
      <c r="H192" s="2">
        <f t="shared" si="1"/>
        <v>0.31000000000040018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7172</v>
      </c>
      <c r="D206" s="1">
        <f>'PR-RAS'!E210</f>
        <v>7627.69</v>
      </c>
      <c r="E206" s="1">
        <v>0</v>
      </c>
      <c r="F206" s="1">
        <v>0</v>
      </c>
      <c r="G206" s="2">
        <f t="shared" si="0"/>
        <v>4597.6128999999992</v>
      </c>
      <c r="H206" s="2">
        <f t="shared" si="1"/>
        <v>0.31000000000040018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6087</v>
      </c>
      <c r="D207" s="1">
        <f>'PR-RAS'!E211</f>
        <v>7525.86</v>
      </c>
      <c r="E207" s="1">
        <v>0</v>
      </c>
      <c r="F207" s="1">
        <v>0</v>
      </c>
      <c r="G207" s="2">
        <f t="shared" si="0"/>
        <v>4354.5763200000001</v>
      </c>
      <c r="H207" s="2">
        <f t="shared" si="1"/>
        <v>0.14000000000032742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1085</v>
      </c>
      <c r="D209" s="1">
        <f>'PR-RAS'!E213</f>
        <v>101.83</v>
      </c>
      <c r="E209" s="1">
        <v>0</v>
      </c>
      <c r="F209" s="1">
        <v>0</v>
      </c>
      <c r="G209" s="2">
        <f t="shared" si="0"/>
        <v>268.04128000000003</v>
      </c>
      <c r="H209" s="2">
        <f t="shared" si="1"/>
        <v>0.17000000000000171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5000</v>
      </c>
      <c r="E248" s="1">
        <v>0</v>
      </c>
      <c r="F248" s="1">
        <v>0</v>
      </c>
      <c r="G248" s="2">
        <f t="shared" si="0"/>
        <v>2470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5000</v>
      </c>
      <c r="E255" s="1">
        <v>0</v>
      </c>
      <c r="F255" s="1">
        <v>0</v>
      </c>
      <c r="G255" s="2">
        <f t="shared" si="0"/>
        <v>2540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5000</v>
      </c>
      <c r="E256" s="1">
        <v>0</v>
      </c>
      <c r="F256" s="1">
        <v>0</v>
      </c>
      <c r="G256" s="2">
        <f t="shared" si="0"/>
        <v>2550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6850</v>
      </c>
      <c r="D259" s="1">
        <f>'PR-RAS'!E263</f>
        <v>0</v>
      </c>
      <c r="E259" s="1">
        <v>0</v>
      </c>
      <c r="F259" s="1">
        <v>0</v>
      </c>
      <c r="G259" s="2">
        <f t="shared" si="0"/>
        <v>1767.3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6850</v>
      </c>
      <c r="D260" s="1">
        <f>'PR-RAS'!E264</f>
        <v>0</v>
      </c>
      <c r="E260" s="1">
        <v>0</v>
      </c>
      <c r="F260" s="1">
        <v>0</v>
      </c>
      <c r="G260" s="2">
        <f t="shared" si="0"/>
        <v>1774.15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6850</v>
      </c>
      <c r="D261" s="1">
        <f>'PR-RAS'!E265</f>
        <v>0</v>
      </c>
      <c r="E261" s="1">
        <v>0</v>
      </c>
      <c r="F261" s="1">
        <v>0</v>
      </c>
      <c r="G261" s="2">
        <f t="shared" si="0"/>
        <v>1781</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11901845</v>
      </c>
      <c r="D285" s="1">
        <f>'PR-RAS'!E289</f>
        <v>12843519.229999997</v>
      </c>
      <c r="E285" s="1">
        <v>0</v>
      </c>
      <c r="F285" s="1">
        <v>0</v>
      </c>
      <c r="G285" s="2">
        <f t="shared" si="8"/>
        <v>10675242.902639996</v>
      </c>
      <c r="H285" s="2">
        <f t="shared" si="9"/>
        <v>0.22999999672174454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505221.55000000261</v>
      </c>
      <c r="E286" s="1">
        <v>0</v>
      </c>
      <c r="F286" s="1">
        <v>0</v>
      </c>
      <c r="G286" s="2">
        <f t="shared" si="8"/>
        <v>287976.28350000147</v>
      </c>
      <c r="H286" s="2">
        <f t="shared" si="9"/>
        <v>0.44999999739229679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22575</v>
      </c>
      <c r="D287" s="1">
        <f>'PR-RAS'!E291</f>
        <v>0</v>
      </c>
      <c r="E287" s="1">
        <v>0</v>
      </c>
      <c r="F287" s="1">
        <v>0</v>
      </c>
      <c r="G287" s="2">
        <f t="shared" si="8"/>
        <v>6456.45</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199028</v>
      </c>
      <c r="D288" s="1">
        <f>'PR-RAS'!E292</f>
        <v>53121</v>
      </c>
      <c r="E288" s="1">
        <v>0</v>
      </c>
      <c r="F288" s="1">
        <v>0</v>
      </c>
      <c r="G288" s="2">
        <f t="shared" si="8"/>
        <v>87612.489999999991</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47552</v>
      </c>
      <c r="D345" s="1">
        <f>'PR-RAS'!E350</f>
        <v>66661.11</v>
      </c>
      <c r="E345" s="1">
        <v>0</v>
      </c>
      <c r="F345" s="1">
        <v>0</v>
      </c>
      <c r="G345" s="2">
        <f t="shared" si="8"/>
        <v>62220.731679999997</v>
      </c>
      <c r="H345" s="2">
        <f t="shared" si="9"/>
        <v>0.11000000000058208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47552</v>
      </c>
      <c r="D358" s="1">
        <f>'PR-RAS'!E363</f>
        <v>66661.11</v>
      </c>
      <c r="E358" s="1">
        <v>0</v>
      </c>
      <c r="F358" s="1">
        <v>0</v>
      </c>
      <c r="G358" s="2">
        <f t="shared" si="8"/>
        <v>64572.096539999999</v>
      </c>
      <c r="H358" s="2">
        <f t="shared" si="9"/>
        <v>0.11000000000058208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40216</v>
      </c>
      <c r="D364" s="1">
        <f>'PR-RAS'!E369</f>
        <v>53862.64</v>
      </c>
      <c r="E364" s="1">
        <v>0</v>
      </c>
      <c r="F364" s="1">
        <v>0</v>
      </c>
      <c r="G364" s="2">
        <f t="shared" si="8"/>
        <v>53702.684639999999</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40216</v>
      </c>
      <c r="D365" s="1">
        <f>'PR-RAS'!E370</f>
        <v>7438.13</v>
      </c>
      <c r="E365" s="1">
        <v>0</v>
      </c>
      <c r="F365" s="1">
        <v>0</v>
      </c>
      <c r="G365" s="2">
        <f t="shared" si="8"/>
        <v>20053.582640000001</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24875.01</v>
      </c>
      <c r="E370" s="1">
        <v>0</v>
      </c>
      <c r="F370" s="1">
        <v>0</v>
      </c>
      <c r="G370" s="2">
        <f t="shared" si="8"/>
        <v>18357.757379999999</v>
      </c>
      <c r="H370" s="2">
        <f t="shared" si="9"/>
        <v>9.9999999983992893E-3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21549.5</v>
      </c>
      <c r="E371" s="1">
        <v>0</v>
      </c>
      <c r="F371" s="1">
        <v>0</v>
      </c>
      <c r="G371" s="2">
        <f t="shared" si="8"/>
        <v>15946.63</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7336</v>
      </c>
      <c r="D378" s="1">
        <f>'PR-RAS'!E383</f>
        <v>12798.47</v>
      </c>
      <c r="E378" s="1">
        <v>0</v>
      </c>
      <c r="F378" s="1">
        <v>0</v>
      </c>
      <c r="G378" s="2">
        <f t="shared" si="8"/>
        <v>12415.71838</v>
      </c>
      <c r="H378" s="2">
        <f t="shared" si="9"/>
        <v>0.46999999999934516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7336</v>
      </c>
      <c r="D379" s="1">
        <f>'PR-RAS'!E384</f>
        <v>12798.47</v>
      </c>
      <c r="E379" s="1">
        <v>0</v>
      </c>
      <c r="F379" s="1">
        <v>0</v>
      </c>
      <c r="G379" s="2">
        <f t="shared" si="8"/>
        <v>12448.651320000001</v>
      </c>
      <c r="H379" s="2">
        <f t="shared" si="9"/>
        <v>0.46999999999934516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47552</v>
      </c>
      <c r="D403" s="1">
        <f>'PR-RAS'!E408</f>
        <v>66661.11</v>
      </c>
      <c r="E403" s="1">
        <v>0</v>
      </c>
      <c r="F403" s="1">
        <v>0</v>
      </c>
      <c r="G403" s="2">
        <f t="shared" si="8"/>
        <v>72711.436440000005</v>
      </c>
      <c r="H403" s="2">
        <f t="shared" si="9"/>
        <v>0.11000000000058208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75780</v>
      </c>
      <c r="D405" s="1">
        <f>'PR-RAS'!E410</f>
        <v>47552</v>
      </c>
      <c r="E405" s="1">
        <v>0</v>
      </c>
      <c r="F405" s="1">
        <v>0</v>
      </c>
      <c r="G405" s="2">
        <f t="shared" si="8"/>
        <v>69037.135999999999</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11879270</v>
      </c>
      <c r="D407" s="1">
        <f>'PR-RAS'!E412</f>
        <v>13348740.779999999</v>
      </c>
      <c r="E407" s="1">
        <v>0</v>
      </c>
      <c r="F407" s="1">
        <v>0</v>
      </c>
      <c r="G407" s="2">
        <f t="shared" si="8"/>
        <v>15662161.133360002</v>
      </c>
      <c r="H407" s="2">
        <f t="shared" si="9"/>
        <v>0.22000000067055225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11949397</v>
      </c>
      <c r="D408" s="1">
        <f>'PR-RAS'!E413</f>
        <v>12910180.339999996</v>
      </c>
      <c r="E408" s="1">
        <v>0</v>
      </c>
      <c r="F408" s="1">
        <v>0</v>
      </c>
      <c r="G408" s="2">
        <f t="shared" si="8"/>
        <v>15372291.375759996</v>
      </c>
      <c r="H408" s="2">
        <f t="shared" si="9"/>
        <v>0.33999999612569809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438560.4400000032</v>
      </c>
      <c r="E409" s="1">
        <v>0</v>
      </c>
      <c r="F409" s="1">
        <v>0</v>
      </c>
      <c r="G409" s="2">
        <f t="shared" si="8"/>
        <v>357865.31904000259</v>
      </c>
      <c r="H409" s="2">
        <f t="shared" si="9"/>
        <v>0.44000000320374966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70127</v>
      </c>
      <c r="D410" s="1">
        <f>'PR-RAS'!E415</f>
        <v>0</v>
      </c>
      <c r="E410" s="1">
        <v>0</v>
      </c>
      <c r="F410" s="1">
        <v>0</v>
      </c>
      <c r="G410" s="2">
        <f t="shared" si="8"/>
        <v>28681.942999999999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123248</v>
      </c>
      <c r="D411" s="1">
        <f>'PR-RAS'!E416</f>
        <v>5569</v>
      </c>
      <c r="E411" s="1">
        <v>0</v>
      </c>
      <c r="F411" s="1">
        <v>0</v>
      </c>
      <c r="G411" s="2">
        <f t="shared" si="8"/>
        <v>55098.259999999995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11879270</v>
      </c>
      <c r="D633" s="1">
        <f>'PR-RAS'!E639</f>
        <v>13348740.779999999</v>
      </c>
      <c r="E633" s="1">
        <v>0</v>
      </c>
      <c r="F633" s="1">
        <v>0</v>
      </c>
      <c r="G633" s="2">
        <f t="shared" si="10"/>
        <v>24380506.985920001</v>
      </c>
      <c r="H633" s="2">
        <f t="shared" si="11"/>
        <v>0.22000000067055225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11949397</v>
      </c>
      <c r="D634" s="1">
        <f>'PR-RAS'!E640</f>
        <v>12910180.339999996</v>
      </c>
      <c r="E634" s="1">
        <v>0</v>
      </c>
      <c r="F634" s="1">
        <v>0</v>
      </c>
      <c r="G634" s="2">
        <f t="shared" si="10"/>
        <v>23908256.611439995</v>
      </c>
      <c r="H634" s="2">
        <f t="shared" si="11"/>
        <v>0.33999999612569809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438560.4400000032</v>
      </c>
      <c r="E635" s="1">
        <v>0</v>
      </c>
      <c r="F635" s="1">
        <v>0</v>
      </c>
      <c r="G635" s="2">
        <f t="shared" si="10"/>
        <v>556094.63792000408</v>
      </c>
      <c r="H635" s="2">
        <f t="shared" si="11"/>
        <v>0.44000000320374966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70127</v>
      </c>
      <c r="D636" s="1">
        <f>'PR-RAS'!E642</f>
        <v>0</v>
      </c>
      <c r="E636" s="1">
        <v>0</v>
      </c>
      <c r="F636" s="1">
        <v>0</v>
      </c>
      <c r="G636" s="2">
        <f t="shared" si="10"/>
        <v>44530.645000000004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123248</v>
      </c>
      <c r="D637" s="1">
        <f>'PR-RAS'!E643</f>
        <v>5569</v>
      </c>
      <c r="E637" s="1">
        <v>0</v>
      </c>
      <c r="F637" s="1">
        <v>0</v>
      </c>
      <c r="G637" s="2">
        <f t="shared" si="10"/>
        <v>85469.495999999999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53121</v>
      </c>
      <c r="D639" s="1">
        <f>'PR-RAS'!E645</f>
        <v>444129.4400000032</v>
      </c>
      <c r="E639" s="1">
        <v>0</v>
      </c>
      <c r="F639" s="1">
        <v>0</v>
      </c>
      <c r="G639" s="2">
        <f t="shared" si="10"/>
        <v>600600.36344000406</v>
      </c>
      <c r="H639" s="2">
        <f t="shared" si="11"/>
        <v>0.44000000320374966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927596</v>
      </c>
      <c r="D641" s="1">
        <f>'PR-RAS'!E647</f>
        <v>972715.25</v>
      </c>
      <c r="E641" s="1">
        <v>0</v>
      </c>
      <c r="F641" s="1">
        <v>0</v>
      </c>
      <c r="G641" s="2">
        <f t="shared" si="10"/>
        <v>1838736.96</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96319</v>
      </c>
      <c r="D642" s="1">
        <f>'PR-RAS'!E649</f>
        <v>61787</v>
      </c>
      <c r="E642" s="1">
        <v>0</v>
      </c>
      <c r="F642" s="1">
        <v>0</v>
      </c>
      <c r="G642" s="2">
        <f t="shared" si="10"/>
        <v>140951.413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871824</v>
      </c>
      <c r="D643" s="1">
        <f>'PR-RAS'!E650</f>
        <v>13441359.41</v>
      </c>
      <c r="E643" s="1">
        <v>0</v>
      </c>
      <c r="F643" s="1">
        <v>0</v>
      </c>
      <c r="G643" s="2">
        <f t="shared" si="10"/>
        <v>17818416.49044</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906356</v>
      </c>
      <c r="D644" s="1">
        <f>'PR-RAS'!E651</f>
        <v>12945567.300000001</v>
      </c>
      <c r="E644" s="1">
        <v>0</v>
      </c>
      <c r="F644" s="1">
        <v>0</v>
      </c>
      <c r="G644" s="2">
        <f t="shared" si="10"/>
        <v>17230786.455800001</v>
      </c>
      <c r="H644" s="2">
        <f t="shared" si="11"/>
        <v>0.30000000074505806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61787</v>
      </c>
      <c r="D645" s="1">
        <f>'PR-RAS'!E652</f>
        <v>557579.1099999994</v>
      </c>
      <c r="E645" s="1">
        <v>0</v>
      </c>
      <c r="F645" s="1">
        <v>0</v>
      </c>
      <c r="G645" s="2">
        <f t="shared" si="10"/>
        <v>757952.72167999926</v>
      </c>
      <c r="H645" s="2">
        <f t="shared" si="11"/>
        <v>0.10999999940395355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80</v>
      </c>
      <c r="E647" s="1">
        <v>0</v>
      </c>
      <c r="F647" s="1">
        <v>0</v>
      </c>
      <c r="G647" s="2">
        <f t="shared" si="10"/>
        <v>156.33199999999999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67</v>
      </c>
      <c r="E649" s="1">
        <v>0</v>
      </c>
      <c r="F649" s="1">
        <v>0</v>
      </c>
      <c r="G649" s="2">
        <f t="shared" si="10"/>
        <v>131.54400000000001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11108439</v>
      </c>
      <c r="D669" s="1">
        <f>'PR-RAS'!E676</f>
        <v>11766897.18</v>
      </c>
      <c r="E669" s="1">
        <v>0</v>
      </c>
      <c r="F669" s="1">
        <v>0</v>
      </c>
      <c r="G669" s="2">
        <f t="shared" si="10"/>
        <v>23141011.88448</v>
      </c>
      <c r="H669" s="2">
        <f t="shared" si="11"/>
        <v>0.17999999970197678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7000</v>
      </c>
      <c r="D670" s="1">
        <f>'PR-RAS'!E677</f>
        <v>6000</v>
      </c>
      <c r="E670" s="1">
        <v>0</v>
      </c>
      <c r="F670" s="1">
        <v>0</v>
      </c>
      <c r="G670" s="2">
        <f t="shared" si="10"/>
        <v>12711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457055.75</v>
      </c>
      <c r="E687" s="1">
        <v>0</v>
      </c>
      <c r="F687" s="1">
        <v>0</v>
      </c>
      <c r="G687" s="2">
        <f t="shared" si="10"/>
        <v>627080.48900000006</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29380</v>
      </c>
      <c r="D709" s="1">
        <f>'PR-RAS'!E716</f>
        <v>25306</v>
      </c>
      <c r="E709" s="1">
        <v>0</v>
      </c>
      <c r="F709" s="1">
        <v>0</v>
      </c>
      <c r="G709" s="2">
        <f t="shared" si="10"/>
        <v>56634.335999999996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10687</v>
      </c>
      <c r="D710" s="1">
        <f>'PR-RAS'!E717</f>
        <v>39161.5</v>
      </c>
      <c r="E710" s="1">
        <v>0</v>
      </c>
      <c r="F710" s="1">
        <v>0</v>
      </c>
      <c r="G710" s="2">
        <f t="shared" si="10"/>
        <v>63108.09</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232894</v>
      </c>
      <c r="D711" s="1">
        <f>'PR-RAS'!E718</f>
        <v>231192.52</v>
      </c>
      <c r="E711" s="1">
        <v>0</v>
      </c>
      <c r="F711" s="1">
        <v>0</v>
      </c>
      <c r="G711" s="2">
        <f t="shared" si="10"/>
        <v>493648.11839999998</v>
      </c>
      <c r="H711" s="2">
        <f t="shared" si="11"/>
        <v>0.48000000001047738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20000</v>
      </c>
      <c r="D713" s="1">
        <f>'PR-RAS'!E720</f>
        <v>0</v>
      </c>
      <c r="E713" s="1">
        <v>0</v>
      </c>
      <c r="F713" s="1">
        <v>0</v>
      </c>
      <c r="G713" s="2">
        <f t="shared" si="10"/>
        <v>14240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6014.23</v>
      </c>
      <c r="E714" s="1">
        <v>0</v>
      </c>
      <c r="F714" s="1">
        <v>0</v>
      </c>
      <c r="G714" s="2">
        <f t="shared" si="10"/>
        <v>8576.2919799999981</v>
      </c>
      <c r="H714" s="2">
        <f t="shared" si="11"/>
        <v>0.22999999999956344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62589</v>
      </c>
      <c r="D715" s="1">
        <f>'PR-RAS'!E722</f>
        <v>71646.37</v>
      </c>
      <c r="E715" s="1">
        <v>0</v>
      </c>
      <c r="F715" s="1">
        <v>0</v>
      </c>
      <c r="G715" s="2">
        <f t="shared" si="10"/>
        <v>146999.56235999998</v>
      </c>
      <c r="H715" s="2">
        <f t="shared" si="11"/>
        <v>0.36999999999534339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28958</v>
      </c>
      <c r="D718" s="1">
        <f>'PR-RAS'!E725</f>
        <v>50617.84</v>
      </c>
      <c r="E718" s="1">
        <v>0</v>
      </c>
      <c r="F718" s="1">
        <v>0</v>
      </c>
      <c r="G718" s="2">
        <f t="shared" si="10"/>
        <v>93348.868559999988</v>
      </c>
      <c r="H718" s="2">
        <f t="shared" si="11"/>
        <v>0.16000000000349246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499</v>
      </c>
      <c r="D719" s="1">
        <f>'PR-RAS'!E726</f>
        <v>12925.2</v>
      </c>
      <c r="E719" s="1">
        <v>0</v>
      </c>
      <c r="F719" s="1">
        <v>0</v>
      </c>
      <c r="G719" s="2">
        <f t="shared" si="10"/>
        <v>18918.869200000001</v>
      </c>
      <c r="H719" s="2">
        <f t="shared" si="11"/>
        <v>0.2000000000007276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5000</v>
      </c>
      <c r="E816" s="1">
        <v>0</v>
      </c>
      <c r="F816" s="1">
        <v>0</v>
      </c>
      <c r="G816" s="2">
        <f t="shared" si="18"/>
        <v>8149.9999999999991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6850</v>
      </c>
      <c r="D822" s="1">
        <f>'PR-RAS'!E829</f>
        <v>0</v>
      </c>
      <c r="E822" s="1">
        <v>0</v>
      </c>
      <c r="F822" s="1">
        <v>0</v>
      </c>
      <c r="G822" s="2">
        <f t="shared" si="18"/>
        <v>5623.8499999999995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3465905</v>
      </c>
      <c r="D984" s="6">
        <f>BILANCA!E6</f>
        <v>3767116.84</v>
      </c>
      <c r="E984" s="6">
        <v>0</v>
      </c>
      <c r="F984" s="6">
        <v>0</v>
      </c>
      <c r="G984" s="7">
        <f t="shared" ref="G984:G1241" si="22">B984/1000*C984+B984/500*D984</f>
        <v>11000.13868</v>
      </c>
      <c r="H984" s="7">
        <f t="shared" si="19"/>
        <v>0.16000000014901161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2311962</v>
      </c>
      <c r="D985" s="1">
        <f>BILANCA!E7</f>
        <v>2041875.8099999998</v>
      </c>
      <c r="E985" s="1">
        <v>0</v>
      </c>
      <c r="F985" s="1">
        <v>0</v>
      </c>
      <c r="G985" s="2">
        <f t="shared" si="22"/>
        <v>12791.427239999999</v>
      </c>
      <c r="H985" s="2">
        <f t="shared" si="19"/>
        <v>0.19000000017695129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508572</v>
      </c>
      <c r="D987" s="1">
        <f>BILANCA!E9</f>
        <v>508572.48</v>
      </c>
      <c r="E987" s="1">
        <v>0</v>
      </c>
      <c r="F987" s="1">
        <v>0</v>
      </c>
      <c r="G987" s="2">
        <f t="shared" si="22"/>
        <v>6102.8678399999999</v>
      </c>
      <c r="H987" s="2">
        <f t="shared" si="19"/>
        <v>0.47999999998137355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17702</v>
      </c>
      <c r="D988" s="1">
        <f>BILANCA!E10</f>
        <v>17701.53</v>
      </c>
      <c r="E988" s="1">
        <v>0</v>
      </c>
      <c r="F988" s="1">
        <v>0</v>
      </c>
      <c r="G988" s="2">
        <f t="shared" si="22"/>
        <v>265.52530000000002</v>
      </c>
      <c r="H988" s="2">
        <f t="shared" si="19"/>
        <v>0.47000000000116415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526274</v>
      </c>
      <c r="D989" s="1">
        <f>BILANCA!E11</f>
        <v>526274.01</v>
      </c>
      <c r="E989" s="1">
        <v>0</v>
      </c>
      <c r="F989" s="1">
        <v>0</v>
      </c>
      <c r="G989" s="2">
        <f t="shared" si="22"/>
        <v>9472.9321200000013</v>
      </c>
      <c r="H989" s="2">
        <f t="shared" si="19"/>
        <v>1.0000000009313226E-2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2299601</v>
      </c>
      <c r="D990" s="1">
        <f>BILANCA!E12</f>
        <v>2035098.0699999998</v>
      </c>
      <c r="E990" s="1">
        <v>0</v>
      </c>
      <c r="F990" s="1">
        <v>0</v>
      </c>
      <c r="G990" s="2">
        <f t="shared" si="22"/>
        <v>44588.579979999995</v>
      </c>
      <c r="H990" s="2">
        <f t="shared" si="19"/>
        <v>6.9999999832361937E-2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14162936</v>
      </c>
      <c r="D993" s="1">
        <f>BILANCA!E15</f>
        <v>14162936.359999999</v>
      </c>
      <c r="E993" s="1">
        <v>0</v>
      </c>
      <c r="F993" s="1">
        <v>0</v>
      </c>
      <c r="G993" s="2">
        <f t="shared" si="22"/>
        <v>424888.08720000007</v>
      </c>
      <c r="H993" s="2">
        <f t="shared" si="19"/>
        <v>0.35999999940395355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14162936</v>
      </c>
      <c r="D996" s="1">
        <f>BILANCA!E18</f>
        <v>14162936.359999999</v>
      </c>
      <c r="E996" s="1">
        <v>0</v>
      </c>
      <c r="F996" s="1">
        <v>0</v>
      </c>
      <c r="G996" s="2">
        <f t="shared" si="22"/>
        <v>552354.51335999998</v>
      </c>
      <c r="H996" s="2">
        <f t="shared" si="19"/>
        <v>0.35999999940395355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2299601</v>
      </c>
      <c r="D997" s="1">
        <f>BILANCA!E19</f>
        <v>2035098.0699999998</v>
      </c>
      <c r="E997" s="1">
        <v>0</v>
      </c>
      <c r="F997" s="1">
        <v>0</v>
      </c>
      <c r="G997" s="2">
        <f t="shared" si="22"/>
        <v>89177.15995999999</v>
      </c>
      <c r="H997" s="2">
        <f t="shared" si="19"/>
        <v>6.9999999832361937E-2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1512698</v>
      </c>
      <c r="D998" s="1">
        <f>BILANCA!E20</f>
        <v>1530127.86</v>
      </c>
      <c r="E998" s="1">
        <v>0</v>
      </c>
      <c r="F998" s="1">
        <v>0</v>
      </c>
      <c r="G998" s="2">
        <f t="shared" si="22"/>
        <v>68594.305800000002</v>
      </c>
      <c r="H998" s="2">
        <f t="shared" si="19"/>
        <v>0.13999999989755452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35992</v>
      </c>
      <c r="D999" s="1">
        <f>BILANCA!E21</f>
        <v>35991.69</v>
      </c>
      <c r="E999" s="1">
        <v>0</v>
      </c>
      <c r="F999" s="1">
        <v>0</v>
      </c>
      <c r="G999" s="2">
        <f t="shared" si="22"/>
        <v>1727.60608</v>
      </c>
      <c r="H999" s="2">
        <f t="shared" si="19"/>
        <v>0.30999999999767169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1253611</v>
      </c>
      <c r="D1000" s="1">
        <f>BILANCA!E22</f>
        <v>1253611.1200000001</v>
      </c>
      <c r="E1000" s="1">
        <v>0</v>
      </c>
      <c r="F1000" s="1">
        <v>0</v>
      </c>
      <c r="G1000" s="2">
        <f t="shared" si="22"/>
        <v>63934.165080000006</v>
      </c>
      <c r="H1000" s="2">
        <f t="shared" si="19"/>
        <v>0.12000000011175871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3600</v>
      </c>
      <c r="E1002" s="1">
        <v>0</v>
      </c>
      <c r="F1002" s="1">
        <v>0</v>
      </c>
      <c r="G1002" s="2">
        <f t="shared" si="22"/>
        <v>136.79999999999998</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71287</v>
      </c>
      <c r="D1003" s="1">
        <f>BILANCA!E25</f>
        <v>96161.89</v>
      </c>
      <c r="E1003" s="1">
        <v>0</v>
      </c>
      <c r="F1003" s="1">
        <v>0</v>
      </c>
      <c r="G1003" s="2">
        <f t="shared" si="22"/>
        <v>5272.2156000000004</v>
      </c>
      <c r="H1003" s="2">
        <f t="shared" si="19"/>
        <v>0.11000000000058208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362093</v>
      </c>
      <c r="D1004" s="1">
        <f>BILANCA!E26</f>
        <v>380042.63</v>
      </c>
      <c r="E1004" s="1">
        <v>0</v>
      </c>
      <c r="F1004" s="1">
        <v>0</v>
      </c>
      <c r="G1004" s="2">
        <f t="shared" si="22"/>
        <v>23565.743460000002</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936080</v>
      </c>
      <c r="D1006" s="1">
        <f>BILANCA!E28</f>
        <v>1264437.1200000001</v>
      </c>
      <c r="E1006" s="1">
        <v>0</v>
      </c>
      <c r="F1006" s="1">
        <v>0</v>
      </c>
      <c r="G1006" s="2">
        <f t="shared" si="22"/>
        <v>79693.947520000002</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731087</v>
      </c>
      <c r="D1014" s="1">
        <f>BILANCA!E36</f>
        <v>743885.61</v>
      </c>
      <c r="E1014" s="1">
        <v>0</v>
      </c>
      <c r="F1014" s="1">
        <v>0</v>
      </c>
      <c r="G1014" s="2">
        <f t="shared" si="22"/>
        <v>68784.604820000008</v>
      </c>
      <c r="H1014" s="2">
        <f t="shared" si="19"/>
        <v>0.39000000001396984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731087</v>
      </c>
      <c r="D1018" s="1">
        <f>BILANCA!E40</f>
        <v>743885.61</v>
      </c>
      <c r="E1018" s="1">
        <v>0</v>
      </c>
      <c r="F1018" s="1">
        <v>0</v>
      </c>
      <c r="G1018" s="2">
        <f t="shared" si="22"/>
        <v>77660.037700000001</v>
      </c>
      <c r="H1018" s="2">
        <f t="shared" si="19"/>
        <v>0.39000000001396984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5583</v>
      </c>
      <c r="D1030" s="1">
        <f>BILANCA!E52</f>
        <v>0</v>
      </c>
      <c r="E1030" s="1">
        <v>0</v>
      </c>
      <c r="F1030" s="1">
        <v>0</v>
      </c>
      <c r="G1030" s="2">
        <f t="shared" si="22"/>
        <v>262.40100000000001</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127493</v>
      </c>
      <c r="D1032" s="1">
        <f>BILANCA!E54</f>
        <v>131163.46</v>
      </c>
      <c r="E1032" s="1">
        <v>0</v>
      </c>
      <c r="F1032" s="1">
        <v>0</v>
      </c>
      <c r="G1032" s="2">
        <f t="shared" si="22"/>
        <v>19101.176080000001</v>
      </c>
      <c r="H1032" s="2">
        <f t="shared" si="19"/>
        <v>0.45999999999185093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121910</v>
      </c>
      <c r="D1033" s="1">
        <f>BILANCA!E55</f>
        <v>131163.46</v>
      </c>
      <c r="E1033" s="1">
        <v>0</v>
      </c>
      <c r="F1033" s="1">
        <v>0</v>
      </c>
      <c r="G1033" s="2">
        <f t="shared" si="22"/>
        <v>19211.845999999998</v>
      </c>
      <c r="H1033" s="2">
        <f t="shared" si="19"/>
        <v>0.45999999999185093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6778</v>
      </c>
      <c r="D1041" s="1">
        <f>BILANCA!E63</f>
        <v>6777.74</v>
      </c>
      <c r="E1041" s="1">
        <v>0</v>
      </c>
      <c r="F1041" s="1">
        <v>0</v>
      </c>
      <c r="G1041" s="2">
        <f t="shared" si="22"/>
        <v>1179.34184</v>
      </c>
      <c r="H1041" s="2">
        <f t="shared" si="19"/>
        <v>0.26000000000021828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6778</v>
      </c>
      <c r="D1042" s="1">
        <f>BILANCA!E64</f>
        <v>6777.74</v>
      </c>
      <c r="E1042" s="1">
        <v>0</v>
      </c>
      <c r="F1042" s="1">
        <v>0</v>
      </c>
      <c r="G1042" s="2">
        <f t="shared" si="22"/>
        <v>1199.6753199999998</v>
      </c>
      <c r="H1042" s="2">
        <f t="shared" si="19"/>
        <v>0.26000000000021828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1153943</v>
      </c>
      <c r="D1046" s="1">
        <f>BILANCA!E68</f>
        <v>1725241.03</v>
      </c>
      <c r="E1046" s="1">
        <v>0</v>
      </c>
      <c r="F1046" s="1">
        <v>0</v>
      </c>
      <c r="G1046" s="2">
        <f t="shared" si="22"/>
        <v>290078.77877999999</v>
      </c>
      <c r="H1046" s="2">
        <f t="shared" si="19"/>
        <v>3.0000000027939677E-2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61787</v>
      </c>
      <c r="D1047" s="1">
        <f>BILANCA!E69</f>
        <v>557579.11</v>
      </c>
      <c r="E1047" s="1">
        <v>0</v>
      </c>
      <c r="F1047" s="1">
        <v>0</v>
      </c>
      <c r="G1047" s="2">
        <f t="shared" si="22"/>
        <v>75324.494080000004</v>
      </c>
      <c r="H1047" s="2">
        <f t="shared" si="19"/>
        <v>0.10999999998603016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61212</v>
      </c>
      <c r="D1048" s="1">
        <f>BILANCA!E70</f>
        <v>557579.11</v>
      </c>
      <c r="E1048" s="1">
        <v>0</v>
      </c>
      <c r="F1048" s="1">
        <v>0</v>
      </c>
      <c r="G1048" s="2">
        <f t="shared" si="22"/>
        <v>76464.064299999998</v>
      </c>
      <c r="H1048" s="2">
        <f t="shared" si="19"/>
        <v>0.10999999998603016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61212</v>
      </c>
      <c r="D1050" s="1">
        <f>BILANCA!E72</f>
        <v>557579.11</v>
      </c>
      <c r="E1050" s="1">
        <v>0</v>
      </c>
      <c r="F1050" s="1">
        <v>0</v>
      </c>
      <c r="G1050" s="2">
        <f t="shared" si="22"/>
        <v>78816.804740000007</v>
      </c>
      <c r="H1050" s="2">
        <f t="shared" si="19"/>
        <v>0.10999999998603016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575</v>
      </c>
      <c r="D1054" s="1">
        <f>BILANCA!E76</f>
        <v>0</v>
      </c>
      <c r="E1054" s="1">
        <v>0</v>
      </c>
      <c r="F1054" s="1">
        <v>0</v>
      </c>
      <c r="G1054" s="2">
        <f t="shared" si="22"/>
        <v>40.824999999999996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164560</v>
      </c>
      <c r="D1056" s="1">
        <f>BILANCA!E78</f>
        <v>194946.67</v>
      </c>
      <c r="E1056" s="1">
        <v>0</v>
      </c>
      <c r="F1056" s="1">
        <v>0</v>
      </c>
      <c r="G1056" s="2">
        <f t="shared" si="22"/>
        <v>40475.093820000002</v>
      </c>
      <c r="H1056" s="2">
        <f t="shared" si="19"/>
        <v>0.32999999998719431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164560</v>
      </c>
      <c r="D1064" s="1">
        <f>BILANCA!E86</f>
        <v>194946.67</v>
      </c>
      <c r="E1064" s="1">
        <v>0</v>
      </c>
      <c r="F1064" s="1">
        <v>0</v>
      </c>
      <c r="G1064" s="2">
        <f t="shared" si="22"/>
        <v>44910.720540000002</v>
      </c>
      <c r="H1064" s="2">
        <f t="shared" si="19"/>
        <v>0.32999999998719431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927596</v>
      </c>
      <c r="D1148" s="1">
        <f>BILANCA!E170</f>
        <v>972715.25</v>
      </c>
      <c r="E1148" s="1">
        <v>0</v>
      </c>
      <c r="F1148" s="1">
        <v>0</v>
      </c>
      <c r="G1148" s="2">
        <f t="shared" si="22"/>
        <v>474049.37250000006</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927596</v>
      </c>
      <c r="D1151" s="1">
        <f>BILANCA!E173</f>
        <v>972715.25</v>
      </c>
      <c r="E1151" s="1">
        <v>0</v>
      </c>
      <c r="F1151" s="1">
        <v>0</v>
      </c>
      <c r="G1151" s="2">
        <f t="shared" si="22"/>
        <v>482668.45200000005</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3465905</v>
      </c>
      <c r="D1152" s="1">
        <f>BILANCA!E175</f>
        <v>3767116.84</v>
      </c>
      <c r="E1152" s="1">
        <v>0</v>
      </c>
      <c r="F1152" s="1">
        <v>0</v>
      </c>
      <c r="G1152" s="2">
        <f t="shared" si="22"/>
        <v>1859023.43692</v>
      </c>
      <c r="H1152" s="2">
        <f t="shared" si="23"/>
        <v>0.16000000014901161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992212</v>
      </c>
      <c r="D1153" s="1">
        <f>BILANCA!E176</f>
        <v>1120618.98</v>
      </c>
      <c r="E1153" s="1">
        <v>0</v>
      </c>
      <c r="F1153" s="1">
        <v>0</v>
      </c>
      <c r="G1153" s="2">
        <f t="shared" si="22"/>
        <v>549686.49320000003</v>
      </c>
      <c r="H1153" s="2">
        <f t="shared" si="23"/>
        <v>2.0000000018626451E-2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992212</v>
      </c>
      <c r="D1154" s="1">
        <f>BILANCA!E177</f>
        <v>1120618.98</v>
      </c>
      <c r="E1154" s="1">
        <v>0</v>
      </c>
      <c r="F1154" s="1">
        <v>0</v>
      </c>
      <c r="G1154" s="2">
        <f t="shared" si="22"/>
        <v>552919.94316000002</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925896</v>
      </c>
      <c r="D1155" s="1">
        <f>BILANCA!E178</f>
        <v>972715.25</v>
      </c>
      <c r="E1155" s="1">
        <v>0</v>
      </c>
      <c r="F1155" s="1">
        <v>0</v>
      </c>
      <c r="G1155" s="2">
        <f t="shared" si="22"/>
        <v>493868.15799999994</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56573</v>
      </c>
      <c r="D1156" s="1">
        <f>BILANCA!E179</f>
        <v>146153.73000000001</v>
      </c>
      <c r="E1156" s="1">
        <v>0</v>
      </c>
      <c r="F1156" s="1">
        <v>0</v>
      </c>
      <c r="G1156" s="2">
        <f t="shared" si="22"/>
        <v>60356.319580000003</v>
      </c>
      <c r="H1156" s="2">
        <f t="shared" si="23"/>
        <v>0.26999999998952262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420</v>
      </c>
      <c r="D1157" s="1">
        <f>BILANCA!E180</f>
        <v>0</v>
      </c>
      <c r="E1157" s="1">
        <v>0</v>
      </c>
      <c r="F1157" s="1">
        <v>0</v>
      </c>
      <c r="G1157" s="2">
        <f t="shared" si="22"/>
        <v>73.08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420</v>
      </c>
      <c r="D1160" s="1">
        <f>BILANCA!E183</f>
        <v>0</v>
      </c>
      <c r="E1160" s="1">
        <v>0</v>
      </c>
      <c r="F1160" s="1">
        <v>0</v>
      </c>
      <c r="G1160" s="2">
        <f t="shared" si="22"/>
        <v>74.339999999999989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8461</v>
      </c>
      <c r="D1163" s="1">
        <f>BILANCA!E186</f>
        <v>0</v>
      </c>
      <c r="E1163" s="1">
        <v>0</v>
      </c>
      <c r="F1163" s="1">
        <v>0</v>
      </c>
      <c r="G1163" s="2">
        <f t="shared" si="22"/>
        <v>1522.98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862</v>
      </c>
      <c r="D1165" s="1">
        <f>BILANCA!E188</f>
        <v>1750</v>
      </c>
      <c r="E1165" s="1">
        <v>0</v>
      </c>
      <c r="F1165" s="1">
        <v>0</v>
      </c>
      <c r="G1165" s="2">
        <f t="shared" si="22"/>
        <v>793.88400000000001</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2473693</v>
      </c>
      <c r="D1214" s="1">
        <f>BILANCA!E237</f>
        <v>2646497.86</v>
      </c>
      <c r="E1214" s="1">
        <v>0</v>
      </c>
      <c r="F1214" s="1">
        <v>0</v>
      </c>
      <c r="G1214" s="2">
        <f t="shared" si="22"/>
        <v>1794105.0943200001</v>
      </c>
      <c r="H1214" s="2">
        <f t="shared" si="23"/>
        <v>0.14000000013038516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2420572</v>
      </c>
      <c r="D1215" s="1">
        <f>BILANCA!E238</f>
        <v>2202368.42</v>
      </c>
      <c r="E1215" s="1">
        <v>0</v>
      </c>
      <c r="F1215" s="1">
        <v>0</v>
      </c>
      <c r="G1215" s="2">
        <f t="shared" si="22"/>
        <v>1583471.6508800001</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2420572</v>
      </c>
      <c r="D1216" s="1">
        <f>BILANCA!E239</f>
        <v>2202368.42</v>
      </c>
      <c r="E1216" s="1">
        <v>0</v>
      </c>
      <c r="F1216" s="1">
        <v>0</v>
      </c>
      <c r="G1216" s="2">
        <f t="shared" si="22"/>
        <v>1590296.9597200002</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1705551</v>
      </c>
      <c r="D1217" s="1">
        <f>BILANCA!E240</f>
        <v>2202368.42</v>
      </c>
      <c r="E1217" s="1">
        <v>0</v>
      </c>
      <c r="F1217" s="1">
        <v>0</v>
      </c>
      <c r="G1217" s="2">
        <f t="shared" si="22"/>
        <v>1429807.3545599999</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715021</v>
      </c>
      <c r="D1218" s="1">
        <f>BILANCA!E241</f>
        <v>0</v>
      </c>
      <c r="E1218" s="1">
        <v>0</v>
      </c>
      <c r="F1218" s="1">
        <v>0</v>
      </c>
      <c r="G1218" s="2">
        <f t="shared" si="22"/>
        <v>168029.935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53121</v>
      </c>
      <c r="D1222" s="1">
        <f>BILANCA!E245</f>
        <v>444129.44</v>
      </c>
      <c r="E1222" s="1">
        <v>0</v>
      </c>
      <c r="F1222" s="1">
        <v>0</v>
      </c>
      <c r="G1222" s="2">
        <f t="shared" si="22"/>
        <v>224989.79131999999</v>
      </c>
      <c r="H1222" s="2">
        <f t="shared" si="23"/>
        <v>0.44000000000232831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53121</v>
      </c>
      <c r="D1223" s="1">
        <f>BILANCA!E246</f>
        <v>444129.44</v>
      </c>
      <c r="E1223" s="1">
        <v>0</v>
      </c>
      <c r="F1223" s="1">
        <v>0</v>
      </c>
      <c r="G1223" s="2">
        <f t="shared" si="22"/>
        <v>225931.17120000001</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53121</v>
      </c>
      <c r="D1224" s="1">
        <f>BILANCA!E247</f>
        <v>444129.44</v>
      </c>
      <c r="E1224" s="1">
        <v>0</v>
      </c>
      <c r="F1224" s="1">
        <v>0</v>
      </c>
      <c r="G1224" s="2">
        <f t="shared" si="22"/>
        <v>226872.55107999998</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32735</v>
      </c>
      <c r="D1263" s="1">
        <f>BILANCA!E287</f>
        <v>78189.399999999994</v>
      </c>
      <c r="E1263" s="1">
        <v>0</v>
      </c>
      <c r="F1263" s="1">
        <v>0</v>
      </c>
      <c r="G1263" s="2">
        <f t="shared" si="24"/>
        <v>52951.864000000001</v>
      </c>
      <c r="H1263" s="2">
        <f t="shared" si="23"/>
        <v>0.39999999999417923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959477</v>
      </c>
      <c r="D1264" s="1">
        <f>BILANCA!E288</f>
        <v>1042429.58</v>
      </c>
      <c r="E1264" s="1">
        <v>0</v>
      </c>
      <c r="F1264" s="1">
        <v>0</v>
      </c>
      <c r="G1264" s="2">
        <f t="shared" si="24"/>
        <v>855458.46096000005</v>
      </c>
      <c r="H1264" s="2">
        <f t="shared" si="23"/>
        <v>0.42000000004190952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11949397</v>
      </c>
      <c r="D1408" s="1">
        <f>'RAS-funkcijski'!E114</f>
        <v>12910180.34</v>
      </c>
      <c r="E1408" s="1">
        <v>0</v>
      </c>
      <c r="F1408" s="1">
        <v>0</v>
      </c>
      <c r="G1408" s="2">
        <f t="shared" si="24"/>
        <v>4154673.3448000001</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11949397</v>
      </c>
      <c r="D1412" s="1">
        <f>'RAS-funkcijski'!E118</f>
        <v>12910180.34</v>
      </c>
      <c r="E1412" s="1">
        <v>0</v>
      </c>
      <c r="F1412" s="1">
        <v>0</v>
      </c>
      <c r="G1412" s="2">
        <f t="shared" si="24"/>
        <v>4305752.3755200002</v>
      </c>
      <c r="H1412" s="2">
        <f t="shared" si="27"/>
        <v>0.33999999985098839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11949397</v>
      </c>
      <c r="D1414" s="1">
        <f>'RAS-funkcijski'!E120</f>
        <v>12910180.34</v>
      </c>
      <c r="E1414" s="1">
        <v>0</v>
      </c>
      <c r="F1414" s="1">
        <v>0</v>
      </c>
      <c r="G1414" s="2">
        <f t="shared" si="24"/>
        <v>4381291.8908799998</v>
      </c>
      <c r="H1414" s="2">
        <f t="shared" si="27"/>
        <v>0.33999999985098839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11949397</v>
      </c>
      <c r="D1435" s="13">
        <f>'RAS-funkcijski'!E141</f>
        <v>12910180.34</v>
      </c>
      <c r="E1435" s="13">
        <v>0</v>
      </c>
      <c r="F1435" s="13">
        <v>0</v>
      </c>
      <c r="G1435" s="14">
        <f t="shared" si="24"/>
        <v>5174456.8021600004</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578017.62</v>
      </c>
      <c r="D1436" s="6">
        <f>'P-VRIO'!E5</f>
        <v>0</v>
      </c>
      <c r="E1436" s="6">
        <v>0</v>
      </c>
      <c r="F1436" s="6">
        <v>0</v>
      </c>
      <c r="G1436" s="7">
        <f t="shared" si="24"/>
        <v>578.01761999999997</v>
      </c>
      <c r="H1436" s="7">
        <f t="shared" si="27"/>
        <v>0.38000000000465661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578017.62</v>
      </c>
      <c r="D1453" s="1">
        <f>'P-VRIO'!E22</f>
        <v>0</v>
      </c>
      <c r="E1453" s="1">
        <v>0</v>
      </c>
      <c r="F1453" s="1">
        <v>0</v>
      </c>
      <c r="G1453" s="2">
        <f t="shared" si="24"/>
        <v>10404.317159999999</v>
      </c>
      <c r="H1453" s="2">
        <f t="shared" si="27"/>
        <v>0.38000000000465661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578017.62</v>
      </c>
      <c r="D1454" s="1">
        <f>'P-VRIO'!E23</f>
        <v>0</v>
      </c>
      <c r="E1454" s="1">
        <v>0</v>
      </c>
      <c r="F1454" s="1">
        <v>0</v>
      </c>
      <c r="G1454" s="2">
        <f t="shared" si="24"/>
        <v>10982.334779999999</v>
      </c>
      <c r="H1454" s="2">
        <f t="shared" si="27"/>
        <v>0.38000000000465661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578017.62</v>
      </c>
      <c r="D1456" s="1">
        <f>'P-VRIO'!E25</f>
        <v>0</v>
      </c>
      <c r="E1456" s="1">
        <v>0</v>
      </c>
      <c r="F1456" s="1">
        <v>0</v>
      </c>
      <c r="G1456" s="2">
        <f t="shared" si="24"/>
        <v>12138.37002</v>
      </c>
      <c r="H1456" s="2">
        <f t="shared" si="27"/>
        <v>0.38000000000465661</v>
      </c>
      <c r="I1456" s="10">
        <f t="shared" si="30"/>
        <v>4612.5806076565241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992212.2</v>
      </c>
      <c r="D1480" s="6"/>
      <c r="E1480" s="6">
        <v>0</v>
      </c>
      <c r="F1480" s="6">
        <v>0</v>
      </c>
      <c r="G1480" s="7">
        <f t="shared" ref="G1480:G1580" si="34">B1480/1000*C1480</f>
        <v>992.21219999999994</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13555624.159999998</v>
      </c>
      <c r="D1481" s="1">
        <v>0</v>
      </c>
      <c r="E1481" s="1">
        <v>0</v>
      </c>
      <c r="F1481" s="1">
        <v>0</v>
      </c>
      <c r="G1481" s="2">
        <f t="shared" si="34"/>
        <v>27111.248319999999</v>
      </c>
      <c r="H1481" s="2">
        <f t="shared" si="35"/>
        <v>0.15999999828636646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13555624.159999998</v>
      </c>
      <c r="D1483" s="1">
        <v>0</v>
      </c>
      <c r="E1483" s="1">
        <v>0</v>
      </c>
      <c r="F1483" s="1">
        <v>0</v>
      </c>
      <c r="G1483" s="2">
        <f t="shared" si="34"/>
        <v>54222.496639999998</v>
      </c>
      <c r="H1483" s="2">
        <f t="shared" si="35"/>
        <v>0.15999999828636646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12224393.199999999</v>
      </c>
      <c r="D1484" s="1">
        <v>0</v>
      </c>
      <c r="E1484" s="1">
        <v>0</v>
      </c>
      <c r="F1484" s="1">
        <v>0</v>
      </c>
      <c r="G1484" s="2">
        <f t="shared" si="34"/>
        <v>61121.966</v>
      </c>
      <c r="H1484" s="2">
        <f t="shared" si="35"/>
        <v>0.19999999925494194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1273755.58</v>
      </c>
      <c r="D1485" s="1">
        <v>0</v>
      </c>
      <c r="E1485" s="1">
        <v>0</v>
      </c>
      <c r="F1485" s="1">
        <v>0</v>
      </c>
      <c r="G1485" s="2">
        <f t="shared" si="34"/>
        <v>7642.533480000001</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8047.52</v>
      </c>
      <c r="D1486" s="1">
        <v>0</v>
      </c>
      <c r="E1486" s="1">
        <v>0</v>
      </c>
      <c r="F1486" s="1">
        <v>0</v>
      </c>
      <c r="G1486" s="2">
        <f t="shared" si="34"/>
        <v>56.332640000000005</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49427.86</v>
      </c>
      <c r="D1491" s="1">
        <v>0</v>
      </c>
      <c r="E1491" s="1">
        <v>0</v>
      </c>
      <c r="F1491" s="1">
        <v>0</v>
      </c>
      <c r="G1491" s="2">
        <f t="shared" si="34"/>
        <v>593.13432</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13427217.380000001</v>
      </c>
      <c r="D1499" s="1">
        <v>0</v>
      </c>
      <c r="E1499" s="1">
        <v>0</v>
      </c>
      <c r="F1499" s="1">
        <v>0</v>
      </c>
      <c r="G1499" s="2">
        <f t="shared" si="34"/>
        <v>268544.34760000004</v>
      </c>
      <c r="H1499" s="2">
        <f t="shared" si="35"/>
        <v>0.38000000081956387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13427217.380000001</v>
      </c>
      <c r="D1501" s="1">
        <v>0</v>
      </c>
      <c r="E1501" s="1">
        <v>0</v>
      </c>
      <c r="F1501" s="1">
        <v>0</v>
      </c>
      <c r="G1501" s="2">
        <f t="shared" si="34"/>
        <v>295398.78236000001</v>
      </c>
      <c r="H1501" s="2">
        <f t="shared" si="35"/>
        <v>0.38000000081956387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12196293.15</v>
      </c>
      <c r="D1502" s="1">
        <v>0</v>
      </c>
      <c r="E1502" s="1">
        <v>0</v>
      </c>
      <c r="F1502" s="1">
        <v>0</v>
      </c>
      <c r="G1502" s="2">
        <f t="shared" si="34"/>
        <v>280514.74245000002</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1131543.98</v>
      </c>
      <c r="D1503" s="1">
        <v>0</v>
      </c>
      <c r="E1503" s="1">
        <v>0</v>
      </c>
      <c r="F1503" s="1">
        <v>0</v>
      </c>
      <c r="G1503" s="2">
        <f t="shared" si="34"/>
        <v>27157.055520000002</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6928.94</v>
      </c>
      <c r="D1504" s="1">
        <v>0</v>
      </c>
      <c r="E1504" s="1">
        <v>0</v>
      </c>
      <c r="F1504" s="1">
        <v>0</v>
      </c>
      <c r="G1504" s="2">
        <f t="shared" si="34"/>
        <v>173.2235</v>
      </c>
      <c r="H1504" s="2">
        <f t="shared" si="35"/>
        <v>6.0000000000400178E-2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92451.31</v>
      </c>
      <c r="D1509" s="1">
        <v>0</v>
      </c>
      <c r="E1509" s="1">
        <v>0</v>
      </c>
      <c r="F1509" s="1">
        <v>0</v>
      </c>
      <c r="G1509" s="2">
        <f t="shared" si="34"/>
        <v>2773.5392999999999</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1120618.9799999967</v>
      </c>
      <c r="D1517" s="1">
        <v>0</v>
      </c>
      <c r="E1517" s="1">
        <v>0</v>
      </c>
      <c r="F1517" s="1">
        <v>0</v>
      </c>
      <c r="G1517" s="2">
        <f t="shared" si="34"/>
        <v>42583.521239999871</v>
      </c>
      <c r="H1517" s="2">
        <f t="shared" si="35"/>
        <v>2.0000003278255463E-2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78189.399999999994</v>
      </c>
      <c r="D1518" s="1">
        <v>0</v>
      </c>
      <c r="E1518" s="1">
        <v>0</v>
      </c>
      <c r="F1518" s="1">
        <v>0</v>
      </c>
      <c r="G1518" s="2">
        <f t="shared" si="34"/>
        <v>3049.3865999999998</v>
      </c>
      <c r="H1518" s="2">
        <f t="shared" si="35"/>
        <v>0.39999999999417923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78189.399999999994</v>
      </c>
      <c r="D1524" s="1">
        <v>0</v>
      </c>
      <c r="E1524" s="1">
        <v>0</v>
      </c>
      <c r="F1524" s="1">
        <v>0</v>
      </c>
      <c r="G1524" s="2">
        <f t="shared" si="34"/>
        <v>3518.5229999999997</v>
      </c>
      <c r="H1524" s="2">
        <f t="shared" si="35"/>
        <v>0.39999999999417923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78189.399999999994</v>
      </c>
      <c r="D1530" s="1">
        <v>0</v>
      </c>
      <c r="E1530" s="1">
        <v>0</v>
      </c>
      <c r="F1530" s="1">
        <v>0</v>
      </c>
      <c r="G1530" s="2">
        <f t="shared" si="34"/>
        <v>3987.6593999999996</v>
      </c>
      <c r="H1530" s="2">
        <f t="shared" si="35"/>
        <v>0.39999999999417923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78189.399999999994</v>
      </c>
      <c r="D1531" s="1">
        <v>0</v>
      </c>
      <c r="E1531" s="1">
        <v>0</v>
      </c>
      <c r="F1531" s="1">
        <v>0</v>
      </c>
      <c r="G1531" s="2">
        <f t="shared" si="34"/>
        <v>4065.8487999999993</v>
      </c>
      <c r="H1531" s="2">
        <f t="shared" si="35"/>
        <v>0.39999999999417923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1042429.58</v>
      </c>
      <c r="D1576" s="1">
        <v>0</v>
      </c>
      <c r="E1576" s="1">
        <v>0</v>
      </c>
      <c r="F1576" s="1">
        <v>0</v>
      </c>
      <c r="G1576" s="2">
        <f t="shared" si="34"/>
        <v>101115.66926</v>
      </c>
      <c r="H1576" s="2">
        <f t="shared" si="35"/>
        <v>0.42000000004190952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1750</v>
      </c>
      <c r="D1577" s="1">
        <v>0</v>
      </c>
      <c r="E1577" s="1">
        <v>0</v>
      </c>
      <c r="F1577" s="1">
        <v>0</v>
      </c>
      <c r="G1577" s="2">
        <f t="shared" si="34"/>
        <v>171.5</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1040679.58</v>
      </c>
      <c r="D1578" s="1">
        <v>0</v>
      </c>
      <c r="E1578" s="1">
        <v>0</v>
      </c>
      <c r="F1578" s="1">
        <v>0</v>
      </c>
      <c r="G1578" s="2">
        <f t="shared" si="34"/>
        <v>103027.27842</v>
      </c>
      <c r="H1578" s="2">
        <f t="shared" si="35"/>
        <v>0.42000000004190952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16674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11879270</v>
      </c>
      <c r="I16" s="172">
        <f>'PR-RAS'!E6</f>
        <v>13348740.779999999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11901845</v>
      </c>
      <c r="I17" s="172">
        <f>'PR-RAS'!E151</f>
        <v>12843519.229999997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53121</v>
      </c>
      <c r="I18" s="172">
        <f>'PR-RAS'!E645</f>
        <v>444129.4400000032</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2311962</v>
      </c>
      <c r="I20" s="175">
        <f>BILANCA!E7</f>
        <v>2041875.8099999998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1153943</v>
      </c>
      <c r="I21" s="177">
        <f>BILANCA!E68</f>
        <v>1725241.03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992212</v>
      </c>
      <c r="I22" s="177">
        <f>BILANCA!E176</f>
        <v>1120618.98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2473693</v>
      </c>
      <c r="I23" s="179">
        <f>BILANCA!E237</f>
        <v>2646497.86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11949397</v>
      </c>
      <c r="I27" s="177">
        <f>'RAS-funkcijski'!E114</f>
        <v>12910180.34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11949397</v>
      </c>
      <c r="I28" s="181">
        <f>'RAS-funkcijski'!E141</f>
        <v>12910180.34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578017.62</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578017.62</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992212.2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1120618.9799999967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78189.399999999994</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1042429.58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2" zoomScaleNormal="100" workbookViewId="0">
      <selection activeCell="E695" sqref="E69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11879270</v>
      </c>
      <c r="E6" s="53">
        <f>E7+E44+E50+E82+E106+E124+E133+E139</f>
        <v>13348740.779999999</v>
      </c>
      <c r="F6" s="54">
        <f t="shared" ref="F6:F131" si="0">IF(D6&lt;&gt;0,IF(E6/D6&gt;=100,"&gt;&gt;100",E6/D6*100),"-")</f>
        <v>112.37004277198849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11143095</v>
      </c>
      <c r="E50" s="53">
        <f>E51+E54+E59+E62+E65+E68+E71+E74+E77</f>
        <v>12273754.189999999</v>
      </c>
      <c r="F50" s="54">
        <f t="shared" si="0"/>
        <v>110.14672485516815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11115439</v>
      </c>
      <c r="E68" s="53">
        <f t="shared" si="15"/>
        <v>11772897.18</v>
      </c>
      <c r="F68" s="54">
        <f t="shared" si="0"/>
        <v>105.91481973856362</v>
      </c>
    </row>
    <row r="69" spans="1:6" ht="12.75" customHeight="1" x14ac:dyDescent="0.2">
      <c r="A69" s="55" t="s">
        <v>181</v>
      </c>
      <c r="B69" s="87" t="s">
        <v>182</v>
      </c>
      <c r="C69" s="52" t="s">
        <v>181</v>
      </c>
      <c r="D69" s="244">
        <v>11108439</v>
      </c>
      <c r="E69" s="244">
        <v>11766897.18</v>
      </c>
      <c r="F69" s="54">
        <f t="shared" si="0"/>
        <v>105.92754913629179</v>
      </c>
    </row>
    <row r="70" spans="1:6" ht="24" x14ac:dyDescent="0.2">
      <c r="A70" s="55" t="s">
        <v>183</v>
      </c>
      <c r="B70" s="87" t="s">
        <v>184</v>
      </c>
      <c r="C70" s="52" t="s">
        <v>183</v>
      </c>
      <c r="D70" s="244">
        <v>7000</v>
      </c>
      <c r="E70" s="244">
        <v>6000</v>
      </c>
      <c r="F70" s="54">
        <f t="shared" si="0"/>
        <v>85.714285714285708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457055.75</v>
      </c>
      <c r="F74" s="54" t="str">
        <f t="shared" si="0"/>
        <v>-</v>
      </c>
    </row>
    <row r="75" spans="1:6" ht="12.75" customHeight="1" x14ac:dyDescent="0.2">
      <c r="A75" s="55" t="s">
        <v>193</v>
      </c>
      <c r="B75" s="87" t="s">
        <v>194</v>
      </c>
      <c r="C75" s="52" t="s">
        <v>193</v>
      </c>
      <c r="D75" s="244"/>
      <c r="E75" s="244">
        <v>457055.75</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27656</v>
      </c>
      <c r="E77" s="53">
        <f t="shared" si="18"/>
        <v>43801.26</v>
      </c>
      <c r="F77" s="54">
        <f t="shared" si="0"/>
        <v>158.37886896152736</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27656</v>
      </c>
      <c r="E80" s="244">
        <v>43801.26</v>
      </c>
      <c r="F80" s="54">
        <f t="shared" si="0"/>
        <v>158.37886896152736</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v>
      </c>
      <c r="E82" s="53">
        <f t="shared" si="19"/>
        <v>2.44</v>
      </c>
      <c r="F82" s="54">
        <f t="shared" si="0"/>
        <v>27.111111111111107</v>
      </c>
    </row>
    <row r="83" spans="1:6" ht="12.75" customHeight="1" x14ac:dyDescent="0.2">
      <c r="A83" s="55">
        <v>641</v>
      </c>
      <c r="B83" s="87" t="s">
        <v>209</v>
      </c>
      <c r="C83" s="52" t="s">
        <v>210</v>
      </c>
      <c r="D83" s="53">
        <f t="shared" ref="D83:E83" si="20">SUM(D84:D90)</f>
        <v>9</v>
      </c>
      <c r="E83" s="53">
        <f t="shared" si="20"/>
        <v>2.44</v>
      </c>
      <c r="F83" s="54">
        <f t="shared" si="0"/>
        <v>27.111111111111107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v>
      </c>
      <c r="E85" s="244">
        <v>2.44</v>
      </c>
      <c r="F85" s="54">
        <f t="shared" si="0"/>
        <v>27.111111111111107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45320</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45320</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45320</v>
      </c>
      <c r="E117" s="244">
        <v>0</v>
      </c>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91601</v>
      </c>
      <c r="E124" s="53">
        <f t="shared" si="27"/>
        <v>265096.65000000002</v>
      </c>
      <c r="F124" s="54">
        <f t="shared" si="0"/>
        <v>289.40366371546162</v>
      </c>
    </row>
    <row r="125" spans="1:6" ht="12.75" customHeight="1" x14ac:dyDescent="0.2">
      <c r="A125" s="55">
        <v>661</v>
      </c>
      <c r="B125" s="88" t="s">
        <v>293</v>
      </c>
      <c r="C125" s="52" t="s">
        <v>294</v>
      </c>
      <c r="D125" s="53">
        <f t="shared" ref="D125:E125" si="28">SUM(D126:D127)</f>
        <v>0</v>
      </c>
      <c r="E125" s="53">
        <f t="shared" si="28"/>
        <v>34810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34810</v>
      </c>
      <c r="F127" s="54" t="str">
        <f t="shared" si="0"/>
        <v>-</v>
      </c>
    </row>
    <row r="128" spans="1:6" ht="24" x14ac:dyDescent="0.2">
      <c r="A128" s="55">
        <v>663</v>
      </c>
      <c r="B128" s="233" t="s">
        <v>299</v>
      </c>
      <c r="C128" s="52" t="s">
        <v>300</v>
      </c>
      <c r="D128" s="53">
        <f t="shared" ref="D128:E128" si="29">SUM(D129:D132)</f>
        <v>91601</v>
      </c>
      <c r="E128" s="53">
        <f t="shared" si="29"/>
        <v>230286.65</v>
      </c>
      <c r="F128" s="54">
        <f t="shared" si="0"/>
        <v>251.40189517581683</v>
      </c>
    </row>
    <row r="129" spans="1:6" ht="12.75" customHeight="1" x14ac:dyDescent="0.2">
      <c r="A129" s="55">
        <v>6631</v>
      </c>
      <c r="B129" s="88" t="s">
        <v>301</v>
      </c>
      <c r="C129" s="52" t="s">
        <v>302</v>
      </c>
      <c r="D129" s="244">
        <v>91601</v>
      </c>
      <c r="E129" s="244">
        <v>230286.65</v>
      </c>
      <c r="F129" s="54">
        <f t="shared" si="0"/>
        <v>251.40189517581683</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575312</v>
      </c>
      <c r="E133" s="53">
        <f t="shared" si="30"/>
        <v>737599.37000000011</v>
      </c>
      <c r="F133" s="54">
        <f t="shared" ref="F133:F223" si="31">IF(D133&lt;&gt;0,IF(E133/D133&gt;=100,"&gt;&gt;100",E133/D133*100),"-")</f>
        <v>128.20858421169731</v>
      </c>
    </row>
    <row r="134" spans="1:6" ht="24" x14ac:dyDescent="0.2">
      <c r="A134" s="55">
        <v>671</v>
      </c>
      <c r="B134" s="234" t="s">
        <v>311</v>
      </c>
      <c r="C134" s="52" t="s">
        <v>312</v>
      </c>
      <c r="D134" s="53">
        <f t="shared" ref="D134:E134" si="32">SUM(D135:D137)</f>
        <v>575312</v>
      </c>
      <c r="E134" s="53">
        <f t="shared" si="32"/>
        <v>737599.37000000011</v>
      </c>
      <c r="F134" s="54">
        <f t="shared" si="31"/>
        <v>128.20858421169731</v>
      </c>
    </row>
    <row r="135" spans="1:6" ht="12.75" customHeight="1" x14ac:dyDescent="0.2">
      <c r="A135" s="55">
        <v>6711</v>
      </c>
      <c r="B135" s="87" t="s">
        <v>313</v>
      </c>
      <c r="C135" s="52" t="s">
        <v>314</v>
      </c>
      <c r="D135" s="244">
        <v>568030</v>
      </c>
      <c r="E135" s="244">
        <v>712934.81</v>
      </c>
      <c r="F135" s="54">
        <f t="shared" si="31"/>
        <v>125.5100628487932</v>
      </c>
    </row>
    <row r="136" spans="1:6" ht="24" x14ac:dyDescent="0.2">
      <c r="A136" s="55">
        <v>6712</v>
      </c>
      <c r="B136" s="234" t="s">
        <v>315</v>
      </c>
      <c r="C136" s="52" t="s">
        <v>316</v>
      </c>
      <c r="D136" s="244">
        <v>7282</v>
      </c>
      <c r="E136" s="244">
        <v>24664.560000000001</v>
      </c>
      <c r="F136" s="54">
        <f t="shared" si="31"/>
        <v>338.70585004119749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23933</v>
      </c>
      <c r="E139" s="53">
        <f t="shared" si="33"/>
        <v>72288.13</v>
      </c>
      <c r="F139" s="54">
        <f t="shared" si="31"/>
        <v>302.04374712739735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23933</v>
      </c>
      <c r="E150" s="244">
        <v>72288.13</v>
      </c>
      <c r="F150" s="54">
        <f t="shared" si="31"/>
        <v>302.04374712739735</v>
      </c>
    </row>
    <row r="151" spans="1:6" ht="12.75" customHeight="1" x14ac:dyDescent="0.2">
      <c r="A151" s="55">
        <v>3</v>
      </c>
      <c r="B151" s="87" t="s">
        <v>345</v>
      </c>
      <c r="C151" s="52" t="s">
        <v>53</v>
      </c>
      <c r="D151" s="53">
        <f t="shared" ref="D151:E151" si="35">D152+D163+D196+D215+D224+D252+D263</f>
        <v>11901845</v>
      </c>
      <c r="E151" s="53">
        <f t="shared" si="35"/>
        <v>12843519.229999997</v>
      </c>
      <c r="F151" s="54">
        <f t="shared" si="31"/>
        <v>107.91200213076205</v>
      </c>
    </row>
    <row r="152" spans="1:6" ht="12.75" customHeight="1" x14ac:dyDescent="0.2">
      <c r="A152" s="55">
        <v>31</v>
      </c>
      <c r="B152" s="87" t="s">
        <v>346</v>
      </c>
      <c r="C152" s="52" t="s">
        <v>35</v>
      </c>
      <c r="D152" s="53">
        <f t="shared" ref="D152:E152" si="36">D153+D158+D159</f>
        <v>11067444</v>
      </c>
      <c r="E152" s="53">
        <f t="shared" si="36"/>
        <v>11624993.469999997</v>
      </c>
      <c r="F152" s="54">
        <f t="shared" si="31"/>
        <v>105.03774376450423</v>
      </c>
    </row>
    <row r="153" spans="1:6" ht="12.75" customHeight="1" x14ac:dyDescent="0.2">
      <c r="A153" s="55">
        <v>311</v>
      </c>
      <c r="B153" s="87" t="s">
        <v>347</v>
      </c>
      <c r="C153" s="52" t="s">
        <v>348</v>
      </c>
      <c r="D153" s="53">
        <f t="shared" ref="D153:E153" si="37">SUM(D154:D157)</f>
        <v>9429916</v>
      </c>
      <c r="E153" s="53">
        <f t="shared" si="37"/>
        <v>9799948.1599999983</v>
      </c>
      <c r="F153" s="54">
        <f t="shared" si="31"/>
        <v>103.92402392555775</v>
      </c>
    </row>
    <row r="154" spans="1:6" ht="12.75" customHeight="1" x14ac:dyDescent="0.2">
      <c r="A154" s="55">
        <v>3111</v>
      </c>
      <c r="B154" s="87" t="s">
        <v>349</v>
      </c>
      <c r="C154" s="52" t="s">
        <v>350</v>
      </c>
      <c r="D154" s="244">
        <v>9292860</v>
      </c>
      <c r="E154" s="244">
        <v>9530802.6199999992</v>
      </c>
      <c r="F154" s="54">
        <f t="shared" si="31"/>
        <v>102.56048859016491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137056</v>
      </c>
      <c r="E156" s="244">
        <v>269145.53999999998</v>
      </c>
      <c r="F156" s="54">
        <f t="shared" si="31"/>
        <v>196.37632792435207</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366589</v>
      </c>
      <c r="E158" s="244">
        <v>389922.37</v>
      </c>
      <c r="F158" s="54">
        <f t="shared" si="31"/>
        <v>106.36499458521669</v>
      </c>
    </row>
    <row r="159" spans="1:6" ht="12.75" customHeight="1" x14ac:dyDescent="0.2">
      <c r="A159" s="55">
        <v>313</v>
      </c>
      <c r="B159" s="87" t="s">
        <v>359</v>
      </c>
      <c r="C159" s="52" t="s">
        <v>360</v>
      </c>
      <c r="D159" s="53">
        <f t="shared" ref="D159:E159" si="38">SUM(D160:D162)</f>
        <v>1270939</v>
      </c>
      <c r="E159" s="53">
        <f t="shared" si="38"/>
        <v>1435122.94</v>
      </c>
      <c r="F159" s="54">
        <f t="shared" si="31"/>
        <v>112.91831787363516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1270939</v>
      </c>
      <c r="E161" s="244">
        <v>1435122.94</v>
      </c>
      <c r="F161" s="54">
        <f t="shared" si="31"/>
        <v>112.91831787363516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820379</v>
      </c>
      <c r="E163" s="53">
        <f t="shared" si="39"/>
        <v>1205898.0699999998</v>
      </c>
      <c r="F163" s="54">
        <f t="shared" si="31"/>
        <v>146.99280088836986</v>
      </c>
    </row>
    <row r="164" spans="1:6" ht="12.75" customHeight="1" x14ac:dyDescent="0.2">
      <c r="A164" s="55">
        <v>321</v>
      </c>
      <c r="B164" s="87" t="s">
        <v>368</v>
      </c>
      <c r="C164" s="52" t="s">
        <v>369</v>
      </c>
      <c r="D164" s="53">
        <f t="shared" ref="D164:E164" si="40">SUM(D165:D168)</f>
        <v>291616</v>
      </c>
      <c r="E164" s="53">
        <f t="shared" si="40"/>
        <v>393145.54</v>
      </c>
      <c r="F164" s="54">
        <f t="shared" si="31"/>
        <v>134.81617606715682</v>
      </c>
    </row>
    <row r="165" spans="1:6" ht="12.75" customHeight="1" x14ac:dyDescent="0.2">
      <c r="A165" s="55">
        <v>3211</v>
      </c>
      <c r="B165" s="87" t="s">
        <v>370</v>
      </c>
      <c r="C165" s="52" t="s">
        <v>371</v>
      </c>
      <c r="D165" s="244">
        <v>53837</v>
      </c>
      <c r="E165" s="244">
        <v>151069.22</v>
      </c>
      <c r="F165" s="54">
        <f t="shared" si="31"/>
        <v>280.60482567750802</v>
      </c>
    </row>
    <row r="166" spans="1:6" ht="12.75" customHeight="1" x14ac:dyDescent="0.2">
      <c r="A166" s="55">
        <v>3212</v>
      </c>
      <c r="B166" s="87" t="s">
        <v>372</v>
      </c>
      <c r="C166" s="52" t="s">
        <v>373</v>
      </c>
      <c r="D166" s="244">
        <v>232894</v>
      </c>
      <c r="E166" s="244">
        <v>231192.52</v>
      </c>
      <c r="F166" s="54">
        <f t="shared" si="31"/>
        <v>99.269418705505501</v>
      </c>
    </row>
    <row r="167" spans="1:6" ht="12.75" customHeight="1" x14ac:dyDescent="0.2">
      <c r="A167" s="55">
        <v>3213</v>
      </c>
      <c r="B167" s="87" t="s">
        <v>374</v>
      </c>
      <c r="C167" s="52" t="s">
        <v>375</v>
      </c>
      <c r="D167" s="244">
        <v>4885</v>
      </c>
      <c r="E167" s="244">
        <v>10883.8</v>
      </c>
      <c r="F167" s="54">
        <f t="shared" si="31"/>
        <v>222.80040941658137</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140344</v>
      </c>
      <c r="E169" s="53">
        <f t="shared" si="41"/>
        <v>276471.28999999992</v>
      </c>
      <c r="F169" s="54">
        <f t="shared" si="31"/>
        <v>196.99544690189813</v>
      </c>
    </row>
    <row r="170" spans="1:6" ht="12.75" customHeight="1" x14ac:dyDescent="0.2">
      <c r="A170" s="55">
        <v>3221</v>
      </c>
      <c r="B170" s="87" t="s">
        <v>380</v>
      </c>
      <c r="C170" s="52" t="s">
        <v>381</v>
      </c>
      <c r="D170" s="244">
        <v>77257</v>
      </c>
      <c r="E170" s="244">
        <v>104040.61</v>
      </c>
      <c r="F170" s="54">
        <f t="shared" si="31"/>
        <v>134.66819835095848</v>
      </c>
    </row>
    <row r="171" spans="1:6" ht="12.75" customHeight="1" x14ac:dyDescent="0.2">
      <c r="A171" s="55">
        <v>3222</v>
      </c>
      <c r="B171" s="87" t="s">
        <v>382</v>
      </c>
      <c r="C171" s="52" t="s">
        <v>383</v>
      </c>
      <c r="D171" s="244">
        <v>26424</v>
      </c>
      <c r="E171" s="244">
        <v>51320.81</v>
      </c>
      <c r="F171" s="54">
        <f t="shared" si="31"/>
        <v>194.22044353617923</v>
      </c>
    </row>
    <row r="172" spans="1:6" ht="12.75" customHeight="1" x14ac:dyDescent="0.2">
      <c r="A172" s="55">
        <v>3223</v>
      </c>
      <c r="B172" s="87" t="s">
        <v>384</v>
      </c>
      <c r="C172" s="52" t="s">
        <v>385</v>
      </c>
      <c r="D172" s="244">
        <v>26210</v>
      </c>
      <c r="E172" s="244">
        <v>103058.79</v>
      </c>
      <c r="F172" s="54">
        <f t="shared" si="31"/>
        <v>393.20408241129337</v>
      </c>
    </row>
    <row r="173" spans="1:6" ht="12.75" customHeight="1" x14ac:dyDescent="0.2">
      <c r="A173" s="55">
        <v>3224</v>
      </c>
      <c r="B173" s="87" t="s">
        <v>386</v>
      </c>
      <c r="C173" s="52" t="s">
        <v>387</v>
      </c>
      <c r="D173" s="244">
        <v>1613</v>
      </c>
      <c r="E173" s="244">
        <v>12051.97</v>
      </c>
      <c r="F173" s="54">
        <f t="shared" si="31"/>
        <v>747.17730936143823</v>
      </c>
    </row>
    <row r="174" spans="1:6" ht="12.75" customHeight="1" x14ac:dyDescent="0.2">
      <c r="A174" s="55">
        <v>3225</v>
      </c>
      <c r="B174" s="87" t="s">
        <v>388</v>
      </c>
      <c r="C174" s="52" t="s">
        <v>389</v>
      </c>
      <c r="D174" s="244">
        <v>6350</v>
      </c>
      <c r="E174" s="244">
        <v>4349.1099999999997</v>
      </c>
      <c r="F174" s="54">
        <f t="shared" si="31"/>
        <v>68.489921259842518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2490</v>
      </c>
      <c r="E176" s="244">
        <v>1650</v>
      </c>
      <c r="F176" s="54">
        <f t="shared" si="31"/>
        <v>66.265060240963862</v>
      </c>
    </row>
    <row r="177" spans="1:6" ht="12.75" customHeight="1" x14ac:dyDescent="0.2">
      <c r="A177" s="55">
        <v>323</v>
      </c>
      <c r="B177" s="87" t="s">
        <v>394</v>
      </c>
      <c r="C177" s="52" t="s">
        <v>395</v>
      </c>
      <c r="D177" s="53">
        <f t="shared" ref="D177:E177" si="42">SUM(D178:D186)</f>
        <v>221898</v>
      </c>
      <c r="E177" s="53">
        <f t="shared" si="42"/>
        <v>268425.13</v>
      </c>
      <c r="F177" s="54">
        <f t="shared" si="31"/>
        <v>120.96780052096008</v>
      </c>
    </row>
    <row r="178" spans="1:6" ht="12.75" customHeight="1" x14ac:dyDescent="0.2">
      <c r="A178" s="55">
        <v>3231</v>
      </c>
      <c r="B178" s="87" t="s">
        <v>396</v>
      </c>
      <c r="C178" s="52" t="s">
        <v>397</v>
      </c>
      <c r="D178" s="244">
        <v>14274</v>
      </c>
      <c r="E178" s="244">
        <v>16342.35</v>
      </c>
      <c r="F178" s="54">
        <f t="shared" si="31"/>
        <v>114.49033207229928</v>
      </c>
    </row>
    <row r="179" spans="1:6" ht="12.75" customHeight="1" x14ac:dyDescent="0.2">
      <c r="A179" s="55">
        <v>3232</v>
      </c>
      <c r="B179" s="87" t="s">
        <v>398</v>
      </c>
      <c r="C179" s="52" t="s">
        <v>399</v>
      </c>
      <c r="D179" s="244">
        <v>5474</v>
      </c>
      <c r="E179" s="244">
        <v>18687.5</v>
      </c>
      <c r="F179" s="54">
        <f t="shared" si="31"/>
        <v>341.38655462184875</v>
      </c>
    </row>
    <row r="180" spans="1:6" ht="12.75" customHeight="1" x14ac:dyDescent="0.2">
      <c r="A180" s="55">
        <v>3233</v>
      </c>
      <c r="B180" s="87" t="s">
        <v>400</v>
      </c>
      <c r="C180" s="52" t="s">
        <v>401</v>
      </c>
      <c r="D180" s="244">
        <v>16295</v>
      </c>
      <c r="E180" s="244">
        <v>13204</v>
      </c>
      <c r="F180" s="54">
        <f t="shared" si="31"/>
        <v>81.030991101564894</v>
      </c>
    </row>
    <row r="181" spans="1:6" ht="12.75" customHeight="1" x14ac:dyDescent="0.2">
      <c r="A181" s="55">
        <v>3234</v>
      </c>
      <c r="B181" s="87" t="s">
        <v>402</v>
      </c>
      <c r="C181" s="52" t="s">
        <v>403</v>
      </c>
      <c r="D181" s="244">
        <v>52333</v>
      </c>
      <c r="E181" s="244">
        <v>85300.4</v>
      </c>
      <c r="F181" s="54">
        <f t="shared" si="31"/>
        <v>162.99543309193052</v>
      </c>
    </row>
    <row r="182" spans="1:6" ht="12.75" customHeight="1" x14ac:dyDescent="0.2">
      <c r="A182" s="55">
        <v>3235</v>
      </c>
      <c r="B182" s="87" t="s">
        <v>404</v>
      </c>
      <c r="C182" s="52" t="s">
        <v>405</v>
      </c>
      <c r="D182" s="244">
        <v>15147</v>
      </c>
      <c r="E182" s="244">
        <v>11328.95</v>
      </c>
      <c r="F182" s="54">
        <f t="shared" si="31"/>
        <v>74.793358420809412</v>
      </c>
    </row>
    <row r="183" spans="1:6" ht="12.75" customHeight="1" x14ac:dyDescent="0.2">
      <c r="A183" s="55">
        <v>3236</v>
      </c>
      <c r="B183" s="87" t="s">
        <v>406</v>
      </c>
      <c r="C183" s="52" t="s">
        <v>407</v>
      </c>
      <c r="D183" s="244">
        <v>20575</v>
      </c>
      <c r="E183" s="244">
        <v>8630</v>
      </c>
      <c r="F183" s="54">
        <f t="shared" si="31"/>
        <v>41.944106925880924</v>
      </c>
    </row>
    <row r="184" spans="1:6" ht="12.75" customHeight="1" x14ac:dyDescent="0.2">
      <c r="A184" s="55">
        <v>3237</v>
      </c>
      <c r="B184" s="87" t="s">
        <v>408</v>
      </c>
      <c r="C184" s="52" t="s">
        <v>409</v>
      </c>
      <c r="D184" s="244">
        <v>64899</v>
      </c>
      <c r="E184" s="244">
        <v>77660.600000000006</v>
      </c>
      <c r="F184" s="54">
        <f t="shared" si="31"/>
        <v>119.66378526633694</v>
      </c>
    </row>
    <row r="185" spans="1:6" ht="12.75" customHeight="1" x14ac:dyDescent="0.2">
      <c r="A185" s="55">
        <v>3238</v>
      </c>
      <c r="B185" s="87" t="s">
        <v>410</v>
      </c>
      <c r="C185" s="52" t="s">
        <v>411</v>
      </c>
      <c r="D185" s="244">
        <v>30835</v>
      </c>
      <c r="E185" s="244">
        <v>25706.080000000002</v>
      </c>
      <c r="F185" s="54">
        <f t="shared" si="31"/>
        <v>83.366563969515155</v>
      </c>
    </row>
    <row r="186" spans="1:6" ht="12.75" customHeight="1" x14ac:dyDescent="0.2">
      <c r="A186" s="55">
        <v>3239</v>
      </c>
      <c r="B186" s="87" t="s">
        <v>412</v>
      </c>
      <c r="C186" s="52" t="s">
        <v>413</v>
      </c>
      <c r="D186" s="244">
        <v>2066</v>
      </c>
      <c r="E186" s="244">
        <v>11565.25</v>
      </c>
      <c r="F186" s="54">
        <f t="shared" si="31"/>
        <v>559.78944820909976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166521</v>
      </c>
      <c r="E188" s="53">
        <f t="shared" si="43"/>
        <v>267856.11</v>
      </c>
      <c r="F188" s="54">
        <f t="shared" si="31"/>
        <v>160.85425261678708</v>
      </c>
    </row>
    <row r="189" spans="1:6" ht="12.75" customHeight="1" x14ac:dyDescent="0.2">
      <c r="A189" s="55">
        <v>3291</v>
      </c>
      <c r="B189" s="234" t="s">
        <v>418</v>
      </c>
      <c r="C189" s="52" t="s">
        <v>419</v>
      </c>
      <c r="D189" s="244">
        <v>28958</v>
      </c>
      <c r="E189" s="244">
        <v>50617.84</v>
      </c>
      <c r="F189" s="54">
        <f t="shared" si="31"/>
        <v>174.79743076179292</v>
      </c>
    </row>
    <row r="190" spans="1:6" ht="12.75" customHeight="1" x14ac:dyDescent="0.2">
      <c r="A190" s="55">
        <v>3292</v>
      </c>
      <c r="B190" s="87" t="s">
        <v>420</v>
      </c>
      <c r="C190" s="52" t="s">
        <v>421</v>
      </c>
      <c r="D190" s="244">
        <v>499</v>
      </c>
      <c r="E190" s="244">
        <v>12925.2</v>
      </c>
      <c r="F190" s="54">
        <f t="shared" si="31"/>
        <v>2590.2204408817634</v>
      </c>
    </row>
    <row r="191" spans="1:6" ht="12.75" customHeight="1" x14ac:dyDescent="0.2">
      <c r="A191" s="55">
        <v>3293</v>
      </c>
      <c r="B191" s="87" t="s">
        <v>422</v>
      </c>
      <c r="C191" s="52" t="s">
        <v>423</v>
      </c>
      <c r="D191" s="244">
        <v>2398</v>
      </c>
      <c r="E191" s="244">
        <v>145.94</v>
      </c>
      <c r="F191" s="54">
        <f t="shared" si="31"/>
        <v>6.0859049207673062</v>
      </c>
    </row>
    <row r="192" spans="1:6" ht="12.75" customHeight="1" x14ac:dyDescent="0.2">
      <c r="A192" s="55">
        <v>3294</v>
      </c>
      <c r="B192" s="87" t="s">
        <v>424</v>
      </c>
      <c r="C192" s="52" t="s">
        <v>425</v>
      </c>
      <c r="D192" s="244">
        <v>3350</v>
      </c>
      <c r="E192" s="244">
        <v>3334.55</v>
      </c>
      <c r="F192" s="54">
        <f t="shared" si="31"/>
        <v>99.538805970149255</v>
      </c>
    </row>
    <row r="193" spans="1:6" ht="12.75" customHeight="1" x14ac:dyDescent="0.2">
      <c r="A193" s="55">
        <v>3295</v>
      </c>
      <c r="B193" s="87" t="s">
        <v>426</v>
      </c>
      <c r="C193" s="52" t="s">
        <v>427</v>
      </c>
      <c r="D193" s="244">
        <v>84367</v>
      </c>
      <c r="E193" s="244">
        <v>16847.5</v>
      </c>
      <c r="F193" s="54">
        <f t="shared" si="31"/>
        <v>19.969300792964074</v>
      </c>
    </row>
    <row r="194" spans="1:6" ht="12.75" customHeight="1" x14ac:dyDescent="0.2">
      <c r="A194" s="55" t="s">
        <v>428</v>
      </c>
      <c r="B194" s="87" t="s">
        <v>429</v>
      </c>
      <c r="C194" s="52" t="s">
        <v>428</v>
      </c>
      <c r="D194" s="244"/>
      <c r="E194" s="244">
        <v>113769.03</v>
      </c>
      <c r="F194" s="54" t="str">
        <f t="shared" si="31"/>
        <v>-</v>
      </c>
    </row>
    <row r="195" spans="1:6" ht="12.75" customHeight="1" x14ac:dyDescent="0.2">
      <c r="A195" s="55">
        <v>3299</v>
      </c>
      <c r="B195" s="87" t="s">
        <v>430</v>
      </c>
      <c r="C195" s="52" t="s">
        <v>431</v>
      </c>
      <c r="D195" s="244">
        <v>46949</v>
      </c>
      <c r="E195" s="244">
        <v>70216.05</v>
      </c>
      <c r="F195" s="54">
        <f t="shared" si="31"/>
        <v>149.55813755351554</v>
      </c>
    </row>
    <row r="196" spans="1:6" ht="12.75" customHeight="1" x14ac:dyDescent="0.2">
      <c r="A196" s="55">
        <v>34</v>
      </c>
      <c r="B196" s="234" t="s">
        <v>432</v>
      </c>
      <c r="C196" s="52" t="s">
        <v>433</v>
      </c>
      <c r="D196" s="53">
        <f t="shared" ref="D196:E196" si="44">D197+D202+D210</f>
        <v>7172</v>
      </c>
      <c r="E196" s="53">
        <f t="shared" si="44"/>
        <v>7627.69</v>
      </c>
      <c r="F196" s="54">
        <f t="shared" si="31"/>
        <v>106.3537367540435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7172</v>
      </c>
      <c r="E210" s="53">
        <f t="shared" si="47"/>
        <v>7627.69</v>
      </c>
      <c r="F210" s="54">
        <f t="shared" si="31"/>
        <v>106.3537367540435</v>
      </c>
    </row>
    <row r="211" spans="1:6" ht="12.75" customHeight="1" x14ac:dyDescent="0.2">
      <c r="A211" s="55">
        <v>3431</v>
      </c>
      <c r="B211" s="234" t="s">
        <v>462</v>
      </c>
      <c r="C211" s="52" t="s">
        <v>463</v>
      </c>
      <c r="D211" s="244">
        <v>6087</v>
      </c>
      <c r="E211" s="244">
        <v>7525.86</v>
      </c>
      <c r="F211" s="54">
        <f t="shared" si="31"/>
        <v>123.63824544110398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1085</v>
      </c>
      <c r="E213" s="244">
        <v>101.83</v>
      </c>
      <c r="F213" s="54">
        <f t="shared" si="31"/>
        <v>9.3852534562211982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5000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5000</v>
      </c>
      <c r="F259" s="54" t="str">
        <f t="shared" ref="F259:F262" si="67">IF(D259&lt;&gt;0,IF(E259/D259&gt;=100,"&gt;&gt;100",E259/D259*100),"-")</f>
        <v>-</v>
      </c>
    </row>
    <row r="260" spans="1:6" ht="12.75" customHeight="1" x14ac:dyDescent="0.2">
      <c r="A260" s="55">
        <v>3721</v>
      </c>
      <c r="B260" s="87" t="s">
        <v>556</v>
      </c>
      <c r="C260" s="52" t="s">
        <v>557</v>
      </c>
      <c r="D260" s="244"/>
      <c r="E260" s="244">
        <v>5000</v>
      </c>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6850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6850</v>
      </c>
      <c r="E264" s="53">
        <f t="shared" si="70"/>
        <v>0</v>
      </c>
      <c r="F264" s="54">
        <f t="shared" si="69"/>
        <v>0</v>
      </c>
    </row>
    <row r="265" spans="1:6" ht="12.75" customHeight="1" x14ac:dyDescent="0.2">
      <c r="A265" s="55">
        <v>3811</v>
      </c>
      <c r="B265" s="87" t="s">
        <v>566</v>
      </c>
      <c r="C265" s="52" t="s">
        <v>567</v>
      </c>
      <c r="D265" s="244">
        <v>6850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11901845</v>
      </c>
      <c r="E289" s="53">
        <f t="shared" si="79"/>
        <v>12843519.229999997</v>
      </c>
      <c r="F289" s="54">
        <f t="shared" si="76"/>
        <v>107.91200213076205</v>
      </c>
    </row>
    <row r="290" spans="1:6" ht="12.75" customHeight="1" x14ac:dyDescent="0.2">
      <c r="A290" s="55" t="s">
        <v>605</v>
      </c>
      <c r="B290" s="87" t="s">
        <v>616</v>
      </c>
      <c r="C290" s="52" t="s">
        <v>617</v>
      </c>
      <c r="D290" s="53">
        <f>IF(D6&gt;=D289,D6-D289,0)</f>
        <v>0</v>
      </c>
      <c r="E290" s="53">
        <f>IF(E6&gt;=E289,E6-E289,0)</f>
        <v>505221.55000000261</v>
      </c>
      <c r="F290" s="54" t="str">
        <f t="shared" si="76"/>
        <v>-</v>
      </c>
    </row>
    <row r="291" spans="1:6" ht="12.75" customHeight="1" x14ac:dyDescent="0.2">
      <c r="A291" s="55" t="s">
        <v>605</v>
      </c>
      <c r="B291" s="87" t="s">
        <v>618</v>
      </c>
      <c r="C291" s="52" t="s">
        <v>619</v>
      </c>
      <c r="D291" s="53">
        <f>IF(D289&gt;=D6,D289-D6,0)</f>
        <v>22575</v>
      </c>
      <c r="E291" s="53">
        <f>IF(E289&gt;=E6,E289-E6,0)</f>
        <v>0</v>
      </c>
      <c r="F291" s="54">
        <f t="shared" si="76"/>
        <v>0</v>
      </c>
    </row>
    <row r="292" spans="1:6" ht="12.75" customHeight="1" x14ac:dyDescent="0.2">
      <c r="A292" s="55">
        <v>92211</v>
      </c>
      <c r="B292" s="87" t="s">
        <v>620</v>
      </c>
      <c r="C292" s="52" t="s">
        <v>621</v>
      </c>
      <c r="D292" s="244">
        <v>199028</v>
      </c>
      <c r="E292" s="244">
        <v>53121</v>
      </c>
      <c r="F292" s="54">
        <f t="shared" si="76"/>
        <v>26.690214442189035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47552</v>
      </c>
      <c r="E350" s="53">
        <f t="shared" si="95"/>
        <v>66661.11</v>
      </c>
      <c r="F350" s="54">
        <f t="shared" si="81"/>
        <v>140.1857124831763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47552</v>
      </c>
      <c r="E363" s="53">
        <f t="shared" si="99"/>
        <v>66661.11</v>
      </c>
      <c r="F363" s="54">
        <f t="shared" si="81"/>
        <v>140.1857124831763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40216</v>
      </c>
      <c r="E369" s="53">
        <f t="shared" si="101"/>
        <v>53862.64</v>
      </c>
      <c r="F369" s="54">
        <f t="shared" si="81"/>
        <v>133.93335985677342</v>
      </c>
    </row>
    <row r="370" spans="1:6" ht="12.75" customHeight="1" x14ac:dyDescent="0.2">
      <c r="A370" s="55">
        <v>4221</v>
      </c>
      <c r="B370" s="87" t="s">
        <v>671</v>
      </c>
      <c r="C370" s="52" t="s">
        <v>763</v>
      </c>
      <c r="D370" s="244">
        <v>40216</v>
      </c>
      <c r="E370" s="244">
        <v>7438.13</v>
      </c>
      <c r="F370" s="54">
        <f t="shared" si="81"/>
        <v>18.495449572309528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24875.01</v>
      </c>
      <c r="F375" s="54" t="str">
        <f t="shared" si="81"/>
        <v>-</v>
      </c>
    </row>
    <row r="376" spans="1:6" ht="12.75" customHeight="1" x14ac:dyDescent="0.2">
      <c r="A376" s="55">
        <v>4227</v>
      </c>
      <c r="B376" s="234" t="s">
        <v>683</v>
      </c>
      <c r="C376" s="52" t="s">
        <v>770</v>
      </c>
      <c r="D376" s="244"/>
      <c r="E376" s="244">
        <v>21549.5</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7336</v>
      </c>
      <c r="E383" s="53">
        <f t="shared" si="103"/>
        <v>12798.47</v>
      </c>
      <c r="F383" s="54">
        <f t="shared" si="81"/>
        <v>174.46115049073063</v>
      </c>
    </row>
    <row r="384" spans="1:6" ht="12.75" customHeight="1" x14ac:dyDescent="0.2">
      <c r="A384" s="55">
        <v>4241</v>
      </c>
      <c r="B384" s="87" t="s">
        <v>780</v>
      </c>
      <c r="C384" s="52" t="s">
        <v>781</v>
      </c>
      <c r="D384" s="244">
        <v>7336</v>
      </c>
      <c r="E384" s="244">
        <v>12798.47</v>
      </c>
      <c r="F384" s="54">
        <f t="shared" si="81"/>
        <v>174.46115049073063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47552</v>
      </c>
      <c r="E408" s="53">
        <f t="shared" si="111"/>
        <v>66661.11</v>
      </c>
      <c r="F408" s="54">
        <f t="shared" si="81"/>
        <v>140.1857124831763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75780</v>
      </c>
      <c r="E410" s="244">
        <v>47552</v>
      </c>
      <c r="F410" s="54">
        <f t="shared" si="81"/>
        <v>62.750065980469785</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11879270</v>
      </c>
      <c r="E412" s="53">
        <f>E6+E298</f>
        <v>13348740.779999999</v>
      </c>
      <c r="F412" s="54">
        <f t="shared" si="81"/>
        <v>112.37004277198849</v>
      </c>
    </row>
    <row r="413" spans="1:6" ht="12.75" customHeight="1" x14ac:dyDescent="0.2">
      <c r="A413" s="55" t="s">
        <v>605</v>
      </c>
      <c r="B413" s="87" t="s">
        <v>828</v>
      </c>
      <c r="C413" s="52" t="s">
        <v>829</v>
      </c>
      <c r="D413" s="53">
        <f t="shared" ref="D413:E413" si="112">D289+D350</f>
        <v>11949397</v>
      </c>
      <c r="E413" s="53">
        <f t="shared" si="112"/>
        <v>12910180.339999996</v>
      </c>
      <c r="F413" s="54">
        <f t="shared" si="81"/>
        <v>108.04043367209238</v>
      </c>
    </row>
    <row r="414" spans="1:6" ht="12.75" customHeight="1" x14ac:dyDescent="0.2">
      <c r="A414" s="55" t="s">
        <v>605</v>
      </c>
      <c r="B414" s="87" t="s">
        <v>830</v>
      </c>
      <c r="C414" s="52" t="s">
        <v>831</v>
      </c>
      <c r="D414" s="53">
        <f t="shared" ref="D414:E414" si="113">IF(D412&gt;=D413,D412-D413,0)</f>
        <v>0</v>
      </c>
      <c r="E414" s="53">
        <f t="shared" si="113"/>
        <v>438560.4400000032</v>
      </c>
      <c r="F414" s="54" t="str">
        <f t="shared" si="81"/>
        <v>-</v>
      </c>
    </row>
    <row r="415" spans="1:6" ht="12.75" customHeight="1" x14ac:dyDescent="0.2">
      <c r="A415" s="55" t="s">
        <v>605</v>
      </c>
      <c r="B415" s="87" t="s">
        <v>832</v>
      </c>
      <c r="C415" s="52" t="s">
        <v>833</v>
      </c>
      <c r="D415" s="53">
        <f t="shared" ref="D415:E415" si="114">IF(D413&gt;=D412,D413-D412,0)</f>
        <v>70127</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123248</v>
      </c>
      <c r="E416" s="53">
        <f t="shared" si="115"/>
        <v>5569</v>
      </c>
      <c r="F416" s="54">
        <f t="shared" si="81"/>
        <v>4.5185317408801762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11879270</v>
      </c>
      <c r="E639" s="53">
        <f t="shared" si="180"/>
        <v>13348740.779999999</v>
      </c>
      <c r="F639" s="54">
        <f t="shared" si="119"/>
        <v>112.37004277198849</v>
      </c>
    </row>
    <row r="640" spans="1:6" ht="12.75" customHeight="1" x14ac:dyDescent="0.2">
      <c r="A640" s="55" t="s">
        <v>605</v>
      </c>
      <c r="B640" s="87" t="s">
        <v>1274</v>
      </c>
      <c r="C640" s="52" t="s">
        <v>1275</v>
      </c>
      <c r="D640" s="53">
        <f t="shared" ref="D640:E640" si="181">D413+D528</f>
        <v>11949397</v>
      </c>
      <c r="E640" s="53">
        <f t="shared" si="181"/>
        <v>12910180.339999996</v>
      </c>
      <c r="F640" s="54">
        <f t="shared" si="119"/>
        <v>108.04043367209238</v>
      </c>
    </row>
    <row r="641" spans="1:6" ht="12.75" customHeight="1" x14ac:dyDescent="0.2">
      <c r="A641" s="55" t="s">
        <v>605</v>
      </c>
      <c r="B641" s="87" t="s">
        <v>1276</v>
      </c>
      <c r="C641" s="52" t="s">
        <v>1277</v>
      </c>
      <c r="D641" s="53">
        <f t="shared" ref="D641:E641" si="182">IF(D639&gt;=D640,D639-D640,0)</f>
        <v>0</v>
      </c>
      <c r="E641" s="53">
        <f t="shared" si="182"/>
        <v>438560.4400000032</v>
      </c>
      <c r="F641" s="54" t="str">
        <f t="shared" si="119"/>
        <v>-</v>
      </c>
    </row>
    <row r="642" spans="1:6" ht="12.75" customHeight="1" x14ac:dyDescent="0.2">
      <c r="A642" s="55" t="s">
        <v>605</v>
      </c>
      <c r="B642" s="87" t="s">
        <v>1278</v>
      </c>
      <c r="C642" s="52" t="s">
        <v>1279</v>
      </c>
      <c r="D642" s="53">
        <f t="shared" ref="D642:E642" si="183">IF(D640&gt;=D639,D640-D639,0)</f>
        <v>70127</v>
      </c>
      <c r="E642" s="53">
        <f t="shared" si="183"/>
        <v>0</v>
      </c>
      <c r="F642" s="54">
        <f t="shared" si="119"/>
        <v>0</v>
      </c>
    </row>
    <row r="643" spans="1:6" ht="24" x14ac:dyDescent="0.2">
      <c r="A643" s="62" t="s">
        <v>1280</v>
      </c>
      <c r="B643" s="87" t="s">
        <v>1281</v>
      </c>
      <c r="C643" s="63" t="s">
        <v>1280</v>
      </c>
      <c r="D643" s="53">
        <f t="shared" ref="D643:E643" si="184">IF(D416-D417+D637-D638&gt;=0,D416-D417+D637-D638,0)</f>
        <v>123248</v>
      </c>
      <c r="E643" s="53">
        <f t="shared" si="184"/>
        <v>5569</v>
      </c>
      <c r="F643" s="54">
        <f t="shared" si="119"/>
        <v>4.5185317408801762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53121</v>
      </c>
      <c r="E645" s="53">
        <f t="shared" si="186"/>
        <v>444129.4400000032</v>
      </c>
      <c r="F645" s="54">
        <f t="shared" si="119"/>
        <v>836.07130889855841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927596</v>
      </c>
      <c r="E647" s="245">
        <v>972715.25</v>
      </c>
      <c r="F647" s="59">
        <f t="shared" si="119"/>
        <v>104.86410570981333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96319</v>
      </c>
      <c r="E649" s="244">
        <v>61787</v>
      </c>
      <c r="F649" s="54">
        <f t="shared" ref="F649:F724" si="188">IF(D649&lt;&gt;0,IF(E649/D649&gt;=100,"&gt;&gt;100",E649/D649*100),"-")</f>
        <v>64.148298881840546</v>
      </c>
    </row>
    <row r="650" spans="1:6" ht="12.75" customHeight="1" x14ac:dyDescent="0.2">
      <c r="A650" s="55" t="s">
        <v>1293</v>
      </c>
      <c r="B650" s="87" t="s">
        <v>1294</v>
      </c>
      <c r="C650" s="52" t="s">
        <v>1293</v>
      </c>
      <c r="D650" s="244">
        <v>871824</v>
      </c>
      <c r="E650" s="244">
        <v>13441359.41</v>
      </c>
      <c r="F650" s="54">
        <f t="shared" si="188"/>
        <v>1541.7514785094238</v>
      </c>
    </row>
    <row r="651" spans="1:6" ht="12.75" customHeight="1" x14ac:dyDescent="0.2">
      <c r="A651" s="55" t="s">
        <v>1295</v>
      </c>
      <c r="B651" s="87" t="s">
        <v>1296</v>
      </c>
      <c r="C651" s="52" t="s">
        <v>1295</v>
      </c>
      <c r="D651" s="244">
        <v>906356</v>
      </c>
      <c r="E651" s="244">
        <v>12945567.300000001</v>
      </c>
      <c r="F651" s="54">
        <f t="shared" si="188"/>
        <v>1428.3093287847159</v>
      </c>
    </row>
    <row r="652" spans="1:6" ht="24" x14ac:dyDescent="0.2">
      <c r="A652" s="55">
        <v>11</v>
      </c>
      <c r="B652" s="87" t="s">
        <v>1297</v>
      </c>
      <c r="C652" s="52" t="s">
        <v>1298</v>
      </c>
      <c r="D652" s="53">
        <f t="shared" ref="D652:E652" si="189">+D649+D650-D651</f>
        <v>61787</v>
      </c>
      <c r="E652" s="53">
        <f t="shared" si="189"/>
        <v>557579.1099999994</v>
      </c>
      <c r="F652" s="54">
        <f t="shared" si="188"/>
        <v>902.4213993234813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82</v>
      </c>
      <c r="E654" s="264">
        <v>80</v>
      </c>
      <c r="F654" s="54">
        <f t="shared" si="188"/>
        <v>97.560975609756099</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69</v>
      </c>
      <c r="E656" s="264">
        <v>67</v>
      </c>
      <c r="F656" s="54">
        <f t="shared" si="188"/>
        <v>97.101449275362313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11108439</v>
      </c>
      <c r="E676" s="244">
        <v>11766897.18</v>
      </c>
      <c r="F676" s="54">
        <f t="shared" si="188"/>
        <v>105.92754913629179</v>
      </c>
    </row>
    <row r="677" spans="1:6" ht="24" x14ac:dyDescent="0.2">
      <c r="A677" s="55">
        <v>63622</v>
      </c>
      <c r="B677" s="234" t="s">
        <v>1348</v>
      </c>
      <c r="C677" s="52" t="s">
        <v>1349</v>
      </c>
      <c r="D677" s="244">
        <v>7000</v>
      </c>
      <c r="E677" s="244">
        <v>6000</v>
      </c>
      <c r="F677" s="54">
        <f t="shared" si="188"/>
        <v>85.714285714285708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457055.75</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29380</v>
      </c>
      <c r="E716" s="244">
        <v>25306</v>
      </c>
      <c r="F716" s="54">
        <f t="shared" si="188"/>
        <v>86.13342409802587</v>
      </c>
    </row>
    <row r="717" spans="1:6" ht="12.75" customHeight="1" x14ac:dyDescent="0.2">
      <c r="A717" s="55">
        <v>31215</v>
      </c>
      <c r="B717" s="87" t="s">
        <v>1410</v>
      </c>
      <c r="C717" s="52" t="s">
        <v>1411</v>
      </c>
      <c r="D717" s="244">
        <v>10687</v>
      </c>
      <c r="E717" s="244">
        <v>39161.5</v>
      </c>
      <c r="F717" s="54">
        <f t="shared" si="188"/>
        <v>366.44053522971831</v>
      </c>
    </row>
    <row r="718" spans="1:6" ht="12.75" customHeight="1" x14ac:dyDescent="0.2">
      <c r="A718" s="55">
        <v>32121</v>
      </c>
      <c r="B718" s="87" t="s">
        <v>1412</v>
      </c>
      <c r="C718" s="52" t="s">
        <v>1413</v>
      </c>
      <c r="D718" s="244">
        <v>232894</v>
      </c>
      <c r="E718" s="244">
        <v>231192.52</v>
      </c>
      <c r="F718" s="54">
        <f t="shared" si="188"/>
        <v>99.269418705505501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20000</v>
      </c>
      <c r="E720" s="244">
        <v>0</v>
      </c>
      <c r="F720" s="54">
        <f t="shared" si="188"/>
        <v>0</v>
      </c>
    </row>
    <row r="721" spans="1:6" ht="12.75" customHeight="1" x14ac:dyDescent="0.2">
      <c r="A721" s="55" t="s">
        <v>1418</v>
      </c>
      <c r="B721" s="87" t="s">
        <v>1419</v>
      </c>
      <c r="C721" s="52" t="s">
        <v>1418</v>
      </c>
      <c r="D721" s="244"/>
      <c r="E721" s="244">
        <v>6014.23</v>
      </c>
      <c r="F721" s="54" t="str">
        <f t="shared" si="188"/>
        <v>-</v>
      </c>
    </row>
    <row r="722" spans="1:6" ht="12.75" customHeight="1" x14ac:dyDescent="0.2">
      <c r="A722" s="55" t="s">
        <v>1420</v>
      </c>
      <c r="B722" s="87" t="s">
        <v>1421</v>
      </c>
      <c r="C722" s="52" t="s">
        <v>1420</v>
      </c>
      <c r="D722" s="244">
        <v>62589</v>
      </c>
      <c r="E722" s="244">
        <v>71646.37</v>
      </c>
      <c r="F722" s="54">
        <f t="shared" si="188"/>
        <v>114.4711850325137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28958</v>
      </c>
      <c r="E725" s="244">
        <v>50617.84</v>
      </c>
      <c r="F725" s="54">
        <f t="shared" ref="F725:F979" si="190">IF(D725&lt;&gt;0,IF(E725/D725&gt;=100,"&gt;&gt;100",E725/D725*100),"-")</f>
        <v>174.79743076179292</v>
      </c>
    </row>
    <row r="726" spans="1:6" ht="12.75" customHeight="1" x14ac:dyDescent="0.2">
      <c r="A726" s="55" t="s">
        <v>1428</v>
      </c>
      <c r="B726" s="87" t="s">
        <v>1429</v>
      </c>
      <c r="C726" s="52" t="s">
        <v>1428</v>
      </c>
      <c r="D726" s="244">
        <v>499</v>
      </c>
      <c r="E726" s="244">
        <v>12925.2</v>
      </c>
      <c r="F726" s="54">
        <f t="shared" si="190"/>
        <v>2590.2204408817634</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5000</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v>6850</v>
      </c>
      <c r="E829" s="244">
        <v>0</v>
      </c>
      <c r="F829" s="54">
        <f t="shared" si="190"/>
        <v>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 sqref="E2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3465905</v>
      </c>
      <c r="E6" s="231">
        <f t="shared" si="0"/>
        <v>3767116.84</v>
      </c>
      <c r="F6" s="232">
        <f t="shared" ref="F6:F260" si="1">IF(D6&gt;0,IF(E6/D6&gt;=100,"&gt;&gt;100",E6/D6*100),"-")</f>
        <v>108.69071252674264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2311962</v>
      </c>
      <c r="E7" s="106">
        <f t="shared" si="2"/>
        <v>2041875.8099999998</v>
      </c>
      <c r="F7" s="95">
        <f t="shared" si="1"/>
        <v>88.317879359608838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508572</v>
      </c>
      <c r="E9" s="249">
        <v>508572.48</v>
      </c>
      <c r="F9" s="95">
        <f t="shared" si="1"/>
        <v>100.00009438191641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17702</v>
      </c>
      <c r="E10" s="249">
        <v>17701.53</v>
      </c>
      <c r="F10" s="95">
        <f t="shared" si="1"/>
        <v>99.99734493277596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526274</v>
      </c>
      <c r="E11" s="249">
        <v>526274.01</v>
      </c>
      <c r="F11" s="95">
        <f t="shared" si="1"/>
        <v>100.00000190015088</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2299601</v>
      </c>
      <c r="E12" s="106">
        <f t="shared" si="3"/>
        <v>2035098.0699999998</v>
      </c>
      <c r="F12" s="95">
        <f t="shared" si="1"/>
        <v>88.497877240443017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14162936</v>
      </c>
      <c r="E15" s="249">
        <v>14162936.359999999</v>
      </c>
      <c r="F15" s="95">
        <f t="shared" si="1"/>
        <v>100.00000254184584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14162936</v>
      </c>
      <c r="E18" s="249">
        <v>14162936.359999999</v>
      </c>
      <c r="F18" s="95">
        <f t="shared" si="1"/>
        <v>100.00000254184584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2299601</v>
      </c>
      <c r="E19" s="106">
        <f t="shared" si="5"/>
        <v>2035098.0699999998</v>
      </c>
      <c r="F19" s="95">
        <f t="shared" si="1"/>
        <v>88.497877240443017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1512698</v>
      </c>
      <c r="E20" s="249">
        <v>1530127.86</v>
      </c>
      <c r="F20" s="95">
        <f t="shared" si="1"/>
        <v>101.15223659977075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35992</v>
      </c>
      <c r="E21" s="249">
        <v>35991.69</v>
      </c>
      <c r="F21" s="95">
        <f t="shared" si="1"/>
        <v>99.999138697488334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1253611</v>
      </c>
      <c r="E22" s="249">
        <v>1253611.1200000001</v>
      </c>
      <c r="F22" s="95">
        <f t="shared" si="1"/>
        <v>100.00000957234741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v>3600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71287</v>
      </c>
      <c r="E25" s="249">
        <v>96161.89</v>
      </c>
      <c r="F25" s="95">
        <f t="shared" si="1"/>
        <v>134.8940059197329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362093</v>
      </c>
      <c r="E26" s="249">
        <v>380042.63</v>
      </c>
      <c r="F26" s="95">
        <f t="shared" si="1"/>
        <v>104.95718779429595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936080</v>
      </c>
      <c r="E28" s="249">
        <v>1264437.1200000001</v>
      </c>
      <c r="F28" s="95">
        <f t="shared" si="1"/>
        <v>135.07789077856594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731087</v>
      </c>
      <c r="E36" s="249">
        <v>743885.61</v>
      </c>
      <c r="F36" s="95">
        <f t="shared" si="1"/>
        <v>101.75062749029868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731087</v>
      </c>
      <c r="E40" s="249">
        <v>743885.61</v>
      </c>
      <c r="F40" s="95">
        <f t="shared" si="1"/>
        <v>101.75062749029868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5583</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127493</v>
      </c>
      <c r="E54" s="249">
        <v>131163.46</v>
      </c>
      <c r="F54" s="95">
        <f t="shared" si="1"/>
        <v>102.87895021687466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121910</v>
      </c>
      <c r="E55" s="249">
        <v>131163.46</v>
      </c>
      <c r="F55" s="95">
        <f t="shared" si="1"/>
        <v>107.59040275613157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6778</v>
      </c>
      <c r="E63" s="106">
        <f t="shared" si="12"/>
        <v>6777.74</v>
      </c>
      <c r="F63" s="95">
        <f t="shared" si="1"/>
        <v>99.996164060194744</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6778</v>
      </c>
      <c r="E64" s="249">
        <v>6777.74</v>
      </c>
      <c r="F64" s="95">
        <f t="shared" si="1"/>
        <v>99.996164060194744</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1153943</v>
      </c>
      <c r="E68" s="106">
        <f t="shared" si="13"/>
        <v>1725241.03</v>
      </c>
      <c r="F68" s="95">
        <f t="shared" si="1"/>
        <v>149.50834053328458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61787</v>
      </c>
      <c r="E69" s="106">
        <f t="shared" si="14"/>
        <v>557579.11</v>
      </c>
      <c r="F69" s="95">
        <f t="shared" si="1"/>
        <v>902.42139932348221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61212</v>
      </c>
      <c r="E70" s="106">
        <f t="shared" si="15"/>
        <v>557579.11</v>
      </c>
      <c r="F70" s="95">
        <f t="shared" si="1"/>
        <v>910.89836960073183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61212</v>
      </c>
      <c r="E72" s="249">
        <v>557579.11</v>
      </c>
      <c r="F72" s="95">
        <f t="shared" si="1"/>
        <v>910.89836960073183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575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164560</v>
      </c>
      <c r="E78" s="106">
        <f>E79+SUM(E82:E84)-E85+E86</f>
        <v>194946.67</v>
      </c>
      <c r="F78" s="95">
        <f t="shared" si="1"/>
        <v>118.46540471560525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164560</v>
      </c>
      <c r="E86" s="249">
        <v>194946.67</v>
      </c>
      <c r="F86" s="95">
        <f t="shared" si="1"/>
        <v>118.46540471560525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927596</v>
      </c>
      <c r="E170" s="106">
        <f t="shared" si="29"/>
        <v>972715.25</v>
      </c>
      <c r="F170" s="95">
        <f t="shared" si="1"/>
        <v>104.86410570981333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927596</v>
      </c>
      <c r="E173" s="249">
        <v>972715.25</v>
      </c>
      <c r="F173" s="95">
        <f t="shared" si="1"/>
        <v>104.86410570981333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3465905</v>
      </c>
      <c r="E175" s="106">
        <f t="shared" si="30"/>
        <v>3767116.84</v>
      </c>
      <c r="F175" s="95">
        <f t="shared" si="1"/>
        <v>108.69071252674264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992212</v>
      </c>
      <c r="E176" s="106">
        <f t="shared" si="31"/>
        <v>1120618.98</v>
      </c>
      <c r="F176" s="95">
        <f t="shared" si="1"/>
        <v>112.94148629526755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992212</v>
      </c>
      <c r="E177" s="106">
        <f t="shared" si="32"/>
        <v>1120618.98</v>
      </c>
      <c r="F177" s="95">
        <f t="shared" si="1"/>
        <v>112.94148629526755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925896</v>
      </c>
      <c r="E178" s="249">
        <v>972715.25</v>
      </c>
      <c r="F178" s="95">
        <f t="shared" si="1"/>
        <v>105.05664243068335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56573</v>
      </c>
      <c r="E179" s="249">
        <v>146153.73000000001</v>
      </c>
      <c r="F179" s="95">
        <f t="shared" si="1"/>
        <v>258.34537676983717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420</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420</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8461</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862</v>
      </c>
      <c r="E188" s="249">
        <v>1750</v>
      </c>
      <c r="F188" s="95">
        <f t="shared" si="1"/>
        <v>203.01624129930394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2473693</v>
      </c>
      <c r="E237" s="106">
        <f t="shared" si="41"/>
        <v>2646497.86</v>
      </c>
      <c r="F237" s="95">
        <f t="shared" si="1"/>
        <v>106.98570356143628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2420572</v>
      </c>
      <c r="E238" s="106">
        <f t="shared" si="42"/>
        <v>2202368.42</v>
      </c>
      <c r="F238" s="95">
        <f t="shared" si="1"/>
        <v>90.985453851403719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2420572</v>
      </c>
      <c r="E239" s="106">
        <f t="shared" si="43"/>
        <v>2202368.42</v>
      </c>
      <c r="F239" s="95">
        <f t="shared" si="1"/>
        <v>90.985453851403719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1705551</v>
      </c>
      <c r="E240" s="249">
        <v>2202368.42</v>
      </c>
      <c r="F240" s="95">
        <f t="shared" si="1"/>
        <v>129.12943793530653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715021</v>
      </c>
      <c r="E241" s="249">
        <v>0</v>
      </c>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53121</v>
      </c>
      <c r="E245" s="106">
        <f t="shared" si="45"/>
        <v>444129.44</v>
      </c>
      <c r="F245" s="95">
        <f t="shared" si="1"/>
        <v>836.07130889855239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53121</v>
      </c>
      <c r="E246" s="106">
        <f t="shared" si="46"/>
        <v>444129.44</v>
      </c>
      <c r="F246" s="95">
        <f t="shared" si="1"/>
        <v>836.07130889855239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53121</v>
      </c>
      <c r="E247" s="249">
        <v>444129.44</v>
      </c>
      <c r="F247" s="95">
        <f t="shared" si="1"/>
        <v>836.07130889855239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32735</v>
      </c>
      <c r="E287" s="249">
        <v>78189.399999999994</v>
      </c>
      <c r="F287" s="95">
        <f t="shared" si="50"/>
        <v>238.85565908049489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959477</v>
      </c>
      <c r="E288" s="249">
        <v>1042429.58</v>
      </c>
      <c r="F288" s="95">
        <f t="shared" si="50"/>
        <v>108.64560380290511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11949397</v>
      </c>
      <c r="E114" s="83">
        <f t="shared" si="22"/>
        <v>12910180.34</v>
      </c>
      <c r="F114" s="65">
        <f t="shared" si="1"/>
        <v>108.04043367209242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11949397</v>
      </c>
      <c r="E118" s="83">
        <f t="shared" si="24"/>
        <v>12910180.34</v>
      </c>
      <c r="F118" s="65">
        <f t="shared" si="1"/>
        <v>108.04043367209242</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11949397</v>
      </c>
      <c r="E120" s="251">
        <v>12910180.34</v>
      </c>
      <c r="F120" s="65">
        <f t="shared" si="1"/>
        <v>108.04043367209242</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11949397</v>
      </c>
      <c r="E141" s="108">
        <f t="shared" si="28"/>
        <v>12910180.34</v>
      </c>
      <c r="F141" s="84">
        <f t="shared" si="1"/>
        <v>108.04043367209242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578017.62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578017.62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578017.62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578017.62</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992212.2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13555624.159999998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13555624.159999998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12224393.199999999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1273755.58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8047.52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49427.86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13427217.380000001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13427217.380000001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12196293.15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1131543.98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6928.94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92451.31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1120618.9799999967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78189.399999999994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78189.399999999994</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78189.399999999994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78189.399999999994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1042429.58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1750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1040679.58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16674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 Filić</cp:lastModifiedBy>
  <cp:lastPrinted>2023-02-15T10:31:04Z</cp:lastPrinted>
  <dcterms:created xsi:type="dcterms:W3CDTF">2022-04-01T05:14:30Z</dcterms:created>
  <dcterms:modified xsi:type="dcterms:W3CDTF">2023-02-20T08:35:48Z</dcterms:modified>
</cp:coreProperties>
</file>